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440" windowWidth="22460" windowHeight="9120" activeTab="0"/>
  </bookViews>
  <sheets>
    <sheet name="Start" sheetId="1" r:id="rId1"/>
    <sheet name="One Color" sheetId="2" r:id="rId2"/>
    <sheet name="Two Colors" sheetId="3" r:id="rId3"/>
    <sheet name="Three Colors" sheetId="4" r:id="rId4"/>
  </sheets>
  <definedNames>
    <definedName name="Analyst">'Start'!$F$17</definedName>
    <definedName name="Company">'Start'!$F$15</definedName>
    <definedName name="Department">'Start'!$F$22</definedName>
    <definedName name="Description">'Start'!#REF!</definedName>
    <definedName name="_xlnm.Print_Area" localSheetId="0">'Start'!$A$1:$K$39</definedName>
    <definedName name="Tracer1">'Start'!$F$27</definedName>
    <definedName name="Tracer2">'Start'!$G$27</definedName>
    <definedName name="Tracer3">'Start'!$H$27</definedName>
  </definedNames>
  <calcPr fullCalcOnLoad="1"/>
</workbook>
</file>

<file path=xl/sharedStrings.xml><?xml version="1.0" encoding="utf-8"?>
<sst xmlns="http://schemas.openxmlformats.org/spreadsheetml/2006/main" count="88" uniqueCount="38">
  <si>
    <t>TRACER INFORMATION:</t>
  </si>
  <si>
    <t>Company:</t>
  </si>
  <si>
    <t>Analyst:</t>
  </si>
  <si>
    <t>Mixer Tested:</t>
  </si>
  <si>
    <t>Color of Tracer:</t>
  </si>
  <si>
    <t>Grams of Tracer / Metric Ton:</t>
  </si>
  <si>
    <t>Grams of Sample Analyzed:</t>
  </si>
  <si>
    <t>1st Color</t>
  </si>
  <si>
    <t>2nd Color</t>
  </si>
  <si>
    <t>3rd Color</t>
  </si>
  <si>
    <t>Particles / mg:</t>
  </si>
  <si>
    <t>Mixer Study Results</t>
  </si>
  <si>
    <t>Degrees of Freedom:</t>
  </si>
  <si>
    <t>Mean:</t>
  </si>
  <si>
    <t>Standard Deviation:</t>
  </si>
  <si>
    <t>Coefficient of Variation (%):</t>
  </si>
  <si>
    <t>Coefficient of Variation - Poisson (%):</t>
  </si>
  <si>
    <t>Chi-Square:</t>
  </si>
  <si>
    <t>Probability (%):</t>
  </si>
  <si>
    <t>Conclusion:</t>
  </si>
  <si>
    <t>Tracer Particles / mg:</t>
  </si>
  <si>
    <t>Tracer Recovery:</t>
  </si>
  <si>
    <t>Tracer Particles per mg:</t>
  </si>
  <si>
    <t>Number of Samples Analyzed:</t>
  </si>
  <si>
    <t>Conclusions:</t>
  </si>
  <si>
    <t>g of Tracer / Metric Ton:</t>
  </si>
  <si>
    <t>Sample Assayed (g):</t>
  </si>
  <si>
    <t>g of Tracer per Metric Ton:</t>
  </si>
  <si>
    <t xml:space="preserve"> </t>
  </si>
  <si>
    <t>ANALYSIS INFORMATION:</t>
  </si>
  <si>
    <t>CLIENT INFORMATION:</t>
  </si>
  <si>
    <t>COMMENTS:</t>
  </si>
  <si>
    <t>Representative:</t>
  </si>
  <si>
    <t>Date Tested:</t>
  </si>
  <si>
    <t>Date Analyzed:</t>
  </si>
  <si>
    <t>Mixer Study Program</t>
  </si>
  <si>
    <t>Please provide all the information requested in the boxes below, then click the applicable tab: "One Color", "Two Colors", or "Three Colors".</t>
  </si>
  <si>
    <t>Micro-Tracers "Mixer Study Program" calculates tracer recovery, means, standard deviations, and chi-squares.  Adequacy of mixing is determined from the chi-square/poisson distribution for uniformity of particulates.  Results yielding a Chance Probability of uniformity of over 5% are accepted as evidencing a "Complete Mix".  Results yielding a Chance Probability of 1-5% are accepted as evidencing a "Marginal Mix".  Results yielding a Chance Probability of less than 1% are acceoted as evidencing an "Incomplete Mix".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</si>
</sst>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09]dddd\,\ mmmm\ dd\,\ yyyy"/>
    <numFmt numFmtId="177" formatCode="00000"/>
    <numFmt numFmtId="178" formatCode="[$-409]h:mm:ss\ AM/PM"/>
    <numFmt numFmtId="179" formatCode="0;\-0;;@"/>
    <numFmt numFmtId="180" formatCode="m/d/yyyy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Myriad Pro"/>
      <family val="2"/>
    </font>
    <font>
      <b/>
      <sz val="10"/>
      <name val="Myriad Pro"/>
      <family val="2"/>
    </font>
    <font>
      <b/>
      <sz val="11"/>
      <color indexed="12"/>
      <name val="Myriad Pro"/>
      <family val="2"/>
    </font>
    <font>
      <b/>
      <sz val="11"/>
      <name val="Myriad Pro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5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20"/>
      <color indexed="56"/>
      <name val="Lucida Handwriting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center"/>
      <protection locked="0"/>
    </xf>
    <xf numFmtId="0" fontId="12" fillId="34" borderId="12" xfId="0" applyFont="1" applyFill="1" applyBorder="1" applyAlignment="1" applyProtection="1">
      <alignment horizontal="center"/>
      <protection locked="0"/>
    </xf>
    <xf numFmtId="0" fontId="12" fillId="34" borderId="13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2" fontId="1" fillId="34" borderId="0" xfId="0" applyNumberFormat="1" applyFont="1" applyFill="1" applyAlignment="1" applyProtection="1">
      <alignment horizontal="center"/>
      <protection/>
    </xf>
    <xf numFmtId="2" fontId="2" fillId="34" borderId="0" xfId="0" applyNumberFormat="1" applyFont="1" applyFill="1" applyAlignment="1" applyProtection="1">
      <alignment horizontal="center"/>
      <protection/>
    </xf>
    <xf numFmtId="15" fontId="1" fillId="34" borderId="0" xfId="0" applyNumberFormat="1" applyFont="1" applyFill="1" applyAlignment="1" applyProtection="1">
      <alignment horizontal="left"/>
      <protection/>
    </xf>
    <xf numFmtId="49" fontId="4" fillId="34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15" fillId="34" borderId="0" xfId="0" applyFont="1" applyFill="1" applyAlignment="1" applyProtection="1">
      <alignment/>
      <protection/>
    </xf>
    <xf numFmtId="49" fontId="16" fillId="34" borderId="0" xfId="0" applyNumberFormat="1" applyFont="1" applyFill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2" fillId="34" borderId="14" xfId="0" applyFont="1" applyFill="1" applyBorder="1" applyAlignment="1" applyProtection="1">
      <alignment horizontal="center"/>
      <protection locked="0"/>
    </xf>
    <xf numFmtId="0" fontId="2" fillId="34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22" fillId="34" borderId="0" xfId="0" applyFont="1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34" borderId="18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2" fillId="34" borderId="15" xfId="0" applyNumberFormat="1" applyFont="1" applyFill="1" applyBorder="1" applyAlignment="1" applyProtection="1">
      <alignment horizontal="left"/>
      <protection locked="0"/>
    </xf>
    <xf numFmtId="0" fontId="12" fillId="34" borderId="0" xfId="0" applyNumberFormat="1" applyFont="1" applyFill="1" applyBorder="1" applyAlignment="1" applyProtection="1">
      <alignment horizontal="left"/>
      <protection locked="0"/>
    </xf>
    <xf numFmtId="0" fontId="12" fillId="34" borderId="11" xfId="0" applyNumberFormat="1" applyFont="1" applyFill="1" applyBorder="1" applyAlignment="1" applyProtection="1">
      <alignment horizontal="left"/>
      <protection locked="0"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12" fillId="34" borderId="16" xfId="0" applyNumberFormat="1" applyFont="1" applyFill="1" applyBorder="1" applyAlignment="1" applyProtection="1">
      <alignment horizontal="left"/>
      <protection locked="0"/>
    </xf>
    <xf numFmtId="0" fontId="12" fillId="34" borderId="17" xfId="0" applyNumberFormat="1" applyFont="1" applyFill="1" applyBorder="1" applyAlignment="1" applyProtection="1">
      <alignment horizontal="left"/>
      <protection locked="0"/>
    </xf>
    <xf numFmtId="0" fontId="12" fillId="34" borderId="1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2" fillId="34" borderId="18" xfId="0" applyNumberFormat="1" applyFont="1" applyFill="1" applyBorder="1" applyAlignment="1" applyProtection="1">
      <alignment horizontal="left"/>
      <protection locked="0"/>
    </xf>
    <xf numFmtId="0" fontId="12" fillId="34" borderId="19" xfId="0" applyNumberFormat="1" applyFont="1" applyFill="1" applyBorder="1" applyAlignment="1" applyProtection="1">
      <alignment horizontal="left"/>
      <protection locked="0"/>
    </xf>
    <xf numFmtId="0" fontId="12" fillId="34" borderId="20" xfId="0" applyNumberFormat="1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14" fillId="34" borderId="0" xfId="0" applyFont="1" applyFill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vertical="top" wrapText="1"/>
      <protection/>
    </xf>
    <xf numFmtId="0" fontId="14" fillId="0" borderId="0" xfId="0" applyFont="1" applyAlignment="1" applyProtection="1">
      <alignment vertical="top" wrapText="1"/>
      <protection/>
    </xf>
    <xf numFmtId="0" fontId="12" fillId="0" borderId="19" xfId="0" applyNumberFormat="1" applyFont="1" applyBorder="1" applyAlignment="1" applyProtection="1">
      <alignment horizontal="left"/>
      <protection locked="0"/>
    </xf>
    <xf numFmtId="0" fontId="12" fillId="0" borderId="20" xfId="0" applyNumberFormat="1" applyFont="1" applyBorder="1" applyAlignment="1" applyProtection="1">
      <alignment horizontal="left"/>
      <protection locked="0"/>
    </xf>
    <xf numFmtId="14" fontId="12" fillId="34" borderId="15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11" xfId="0" applyNumberFormat="1" applyFont="1" applyBorder="1" applyAlignment="1" applyProtection="1">
      <alignment horizontal="left"/>
      <protection locked="0"/>
    </xf>
    <xf numFmtId="14" fontId="12" fillId="0" borderId="17" xfId="0" applyNumberFormat="1" applyFont="1" applyBorder="1" applyAlignment="1" applyProtection="1">
      <alignment horizontal="left"/>
      <protection locked="0"/>
    </xf>
    <xf numFmtId="14" fontId="12" fillId="0" borderId="13" xfId="0" applyNumberFormat="1" applyFont="1" applyBorder="1" applyAlignment="1" applyProtection="1">
      <alignment horizontal="left"/>
      <protection locked="0"/>
    </xf>
    <xf numFmtId="179" fontId="1" fillId="34" borderId="0" xfId="0" applyNumberFormat="1" applyFont="1" applyFill="1" applyAlignment="1" applyProtection="1">
      <alignment horizontal="left"/>
      <protection/>
    </xf>
    <xf numFmtId="179" fontId="0" fillId="0" borderId="0" xfId="0" applyNumberFormat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/>
    </xf>
    <xf numFmtId="14" fontId="1" fillId="34" borderId="0" xfId="0" applyNumberFormat="1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179" fontId="24" fillId="34" borderId="0" xfId="0" applyNumberFormat="1" applyFont="1" applyFill="1" applyAlignment="1" applyProtection="1">
      <alignment horizontal="left" vertical="top" indent="1"/>
      <protection/>
    </xf>
    <xf numFmtId="179" fontId="24" fillId="0" borderId="0" xfId="0" applyNumberFormat="1" applyFont="1" applyAlignment="1" applyProtection="1">
      <alignment horizontal="left" vertical="top" inden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0" fontId="19" fillId="34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9" fontId="24" fillId="34" borderId="0" xfId="0" applyNumberFormat="1" applyFont="1" applyFill="1" applyAlignment="1" applyProtection="1">
      <alignment horizontal="left" vertical="top"/>
      <protection/>
    </xf>
    <xf numFmtId="179" fontId="24" fillId="0" borderId="0" xfId="0" applyNumberFormat="1" applyFont="1" applyAlignment="1" applyProtection="1">
      <alignment horizontal="left" vertical="top"/>
      <protection/>
    </xf>
    <xf numFmtId="0" fontId="21" fillId="34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16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7"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FF6600"/>
      </font>
      <fill>
        <patternFill patternType="none">
          <fgColor indexed="64"/>
          <bgColor indexed="65"/>
        </patternFill>
      </fill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0000"/>
      </font>
      <fill>
        <patternFill patternType="none">
          <fgColor indexed="64"/>
          <bgColor indexed="65"/>
        </patternFill>
      </fill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rgb="FFFF66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FF0000"/>
      </font>
      <fill>
        <patternFill patternType="none">
          <fgColor indexed="64"/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rgb="FFFF0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FF6600"/>
      </font>
      <fill>
        <patternFill patternType="none">
          <fgColor indexed="64"/>
          <bgColor indexed="65"/>
        </patternFill>
      </fill>
    </dxf>
    <dxf>
      <font>
        <color rgb="FF3366FF"/>
      </font>
      <fill>
        <patternFill patternType="none">
          <fgColor indexed="64"/>
          <bgColor indexed="65"/>
        </patternFill>
      </fill>
    </dxf>
    <dxf>
      <font>
        <color indexed="53"/>
      </font>
    </dxf>
    <dxf>
      <font>
        <color indexed="12"/>
      </font>
    </dxf>
    <dxf>
      <font>
        <color indexed="10"/>
      </font>
    </dxf>
    <dxf>
      <font>
        <color rgb="FF006100"/>
      </font>
      <fill>
        <patternFill patternType="none">
          <fgColor indexed="64"/>
          <bgColor indexed="65"/>
        </patternFill>
      </fill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FF6600"/>
      </font>
      <fill>
        <patternFill patternType="none">
          <fgColor indexed="64"/>
          <bgColor indexed="65"/>
        </patternFill>
      </fill>
    </dxf>
    <dxf>
      <font>
        <color rgb="FF0000FF"/>
      </font>
      <fill>
        <patternFill patternType="none">
          <fgColor indexed="64"/>
          <bgColor indexed="65"/>
        </patternFill>
      </fill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rgb="FFFF6600"/>
      </font>
      <fill>
        <patternFill patternType="none">
          <fgColor indexed="64"/>
          <bgColor indexed="65"/>
        </patternFill>
      </fill>
    </dxf>
    <dxf>
      <font>
        <color indexed="17"/>
      </font>
    </dxf>
    <dxf>
      <font>
        <color indexed="53"/>
      </font>
    </dxf>
    <dxf>
      <font>
        <color indexed="10"/>
      </font>
    </dxf>
    <dxf>
      <fill>
        <patternFill>
          <bgColor indexed="5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66675</xdr:rowOff>
    </xdr:from>
    <xdr:to>
      <xdr:col>7</xdr:col>
      <xdr:colOff>438150</xdr:colOff>
      <xdr:row>1</xdr:row>
      <xdr:rowOff>28575</xdr:rowOff>
    </xdr:to>
    <xdr:pic>
      <xdr:nvPicPr>
        <xdr:cNvPr id="1" name="Picture 42" descr="microtracer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6675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76200</xdr:rowOff>
    </xdr:from>
    <xdr:to>
      <xdr:col>7</xdr:col>
      <xdr:colOff>400050</xdr:colOff>
      <xdr:row>1</xdr:row>
      <xdr:rowOff>28575</xdr:rowOff>
    </xdr:to>
    <xdr:pic>
      <xdr:nvPicPr>
        <xdr:cNvPr id="1" name="Picture 3" descr="microtracer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76200"/>
          <a:ext cx="3352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76200</xdr:rowOff>
    </xdr:from>
    <xdr:to>
      <xdr:col>7</xdr:col>
      <xdr:colOff>419100</xdr:colOff>
      <xdr:row>1</xdr:row>
      <xdr:rowOff>28575</xdr:rowOff>
    </xdr:to>
    <xdr:pic>
      <xdr:nvPicPr>
        <xdr:cNvPr id="1" name="Picture 6" descr="microtracer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6200"/>
          <a:ext cx="3781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76200</xdr:rowOff>
    </xdr:from>
    <xdr:to>
      <xdr:col>7</xdr:col>
      <xdr:colOff>400050</xdr:colOff>
      <xdr:row>1</xdr:row>
      <xdr:rowOff>28575</xdr:rowOff>
    </xdr:to>
    <xdr:pic>
      <xdr:nvPicPr>
        <xdr:cNvPr id="2" name="Picture 8" descr="microtracer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76200"/>
          <a:ext cx="3781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76200</xdr:rowOff>
    </xdr:from>
    <xdr:to>
      <xdr:col>7</xdr:col>
      <xdr:colOff>419100</xdr:colOff>
      <xdr:row>1</xdr:row>
      <xdr:rowOff>28575</xdr:rowOff>
    </xdr:to>
    <xdr:pic>
      <xdr:nvPicPr>
        <xdr:cNvPr id="1" name="Picture 8" descr="microtracer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6200"/>
          <a:ext cx="3781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76200</xdr:rowOff>
    </xdr:from>
    <xdr:to>
      <xdr:col>7</xdr:col>
      <xdr:colOff>400050</xdr:colOff>
      <xdr:row>1</xdr:row>
      <xdr:rowOff>28575</xdr:rowOff>
    </xdr:to>
    <xdr:pic>
      <xdr:nvPicPr>
        <xdr:cNvPr id="2" name="Picture 9" descr="microtracer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76200"/>
          <a:ext cx="3781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K38"/>
  <sheetViews>
    <sheetView tabSelected="1" zoomScale="125" zoomScaleNormal="125" workbookViewId="0" topLeftCell="A2">
      <selection activeCell="F13" sqref="F13:H13"/>
    </sheetView>
  </sheetViews>
  <sheetFormatPr defaultColWidth="9.140625" defaultRowHeight="12.75"/>
  <cols>
    <col min="1" max="1" width="10.7109375" style="2" customWidth="1"/>
    <col min="2" max="2" width="15.00390625" style="2" customWidth="1"/>
    <col min="3" max="8" width="10.7109375" style="2" customWidth="1"/>
    <col min="9" max="9" width="5.00390625" style="2" customWidth="1"/>
    <col min="10" max="10" width="10.7109375" style="2" customWidth="1"/>
    <col min="11" max="11" width="9.140625" style="17" customWidth="1"/>
    <col min="12" max="16384" width="9.140625" style="2" customWidth="1"/>
  </cols>
  <sheetData>
    <row r="1" spans="1:11" ht="50.25" customHeight="1">
      <c r="A1" s="87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21">
      <c r="A3" s="88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0" ht="1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1" ht="86.25" customHeight="1">
      <c r="A5" s="94" t="s">
        <v>37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9.25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0" ht="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1" ht="30" customHeight="1">
      <c r="A9" s="89" t="s">
        <v>36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1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20"/>
    </row>
    <row r="11" spans="1:10" ht="16.5">
      <c r="A11" s="24"/>
      <c r="B11" s="24"/>
      <c r="C11" s="74" t="s">
        <v>30</v>
      </c>
      <c r="D11" s="75"/>
      <c r="E11" s="75"/>
      <c r="F11" s="75"/>
      <c r="G11" s="75"/>
      <c r="H11" s="75"/>
      <c r="I11" s="24"/>
      <c r="J11" s="24"/>
    </row>
    <row r="12" spans="1:10" ht="12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4"/>
      <c r="B13" s="24"/>
      <c r="C13" s="68" t="s">
        <v>1</v>
      </c>
      <c r="D13" s="81"/>
      <c r="E13" s="82"/>
      <c r="F13" s="83"/>
      <c r="G13" s="96"/>
      <c r="H13" s="97"/>
      <c r="I13" s="24"/>
      <c r="J13" s="24"/>
    </row>
    <row r="14" spans="1:10" ht="12.75">
      <c r="A14" s="24"/>
      <c r="B14" s="24"/>
      <c r="C14" s="68" t="s">
        <v>32</v>
      </c>
      <c r="D14" s="69"/>
      <c r="E14" s="70"/>
      <c r="F14" s="71"/>
      <c r="G14" s="72"/>
      <c r="H14" s="73"/>
      <c r="I14" s="24"/>
      <c r="J14" s="24"/>
    </row>
    <row r="15" spans="1:10" ht="12.75">
      <c r="A15" s="24"/>
      <c r="B15" s="24"/>
      <c r="C15" s="68" t="s">
        <v>3</v>
      </c>
      <c r="D15" s="81"/>
      <c r="E15" s="82"/>
      <c r="F15" s="98"/>
      <c r="G15" s="99"/>
      <c r="H15" s="100"/>
      <c r="I15" s="24"/>
      <c r="J15" s="24"/>
    </row>
    <row r="16" spans="1:10" ht="12.75">
      <c r="A16" s="24"/>
      <c r="B16" s="24"/>
      <c r="C16" s="68" t="s">
        <v>33</v>
      </c>
      <c r="D16" s="79"/>
      <c r="E16" s="80"/>
      <c r="F16" s="76"/>
      <c r="G16" s="101"/>
      <c r="H16" s="102"/>
      <c r="I16" s="24"/>
      <c r="J16" s="24"/>
    </row>
    <row r="17" spans="1:10" ht="16.5">
      <c r="A17" s="24"/>
      <c r="B17" s="6"/>
      <c r="C17" s="6"/>
      <c r="D17" s="6"/>
      <c r="E17" s="6"/>
      <c r="F17" s="4"/>
      <c r="G17" s="24"/>
      <c r="H17" s="24"/>
      <c r="I17" s="24"/>
      <c r="J17" s="24"/>
    </row>
    <row r="18" spans="1:10" ht="16.5">
      <c r="A18" s="24"/>
      <c r="B18" s="24"/>
      <c r="C18" s="74" t="s">
        <v>29</v>
      </c>
      <c r="D18" s="75"/>
      <c r="E18" s="75"/>
      <c r="F18" s="75"/>
      <c r="G18" s="75"/>
      <c r="H18" s="75"/>
      <c r="I18" s="24"/>
      <c r="J18" s="24"/>
    </row>
    <row r="19" spans="1:10" ht="15" customHeight="1">
      <c r="A19" s="24"/>
      <c r="B19" s="6"/>
      <c r="C19" s="6"/>
      <c r="D19" s="6"/>
      <c r="E19" s="6"/>
      <c r="F19" s="4"/>
      <c r="G19" s="24"/>
      <c r="H19" s="24"/>
      <c r="I19" s="24"/>
      <c r="J19" s="24"/>
    </row>
    <row r="20" spans="1:10" ht="12.75">
      <c r="A20" s="24"/>
      <c r="B20" s="24"/>
      <c r="C20" s="68" t="s">
        <v>2</v>
      </c>
      <c r="D20" s="68"/>
      <c r="E20" s="86"/>
      <c r="F20" s="83"/>
      <c r="G20" s="84"/>
      <c r="H20" s="85"/>
      <c r="I20" s="24"/>
      <c r="J20" s="24"/>
    </row>
    <row r="21" spans="1:10" ht="12.75">
      <c r="A21" s="24"/>
      <c r="B21" s="24"/>
      <c r="C21" s="68" t="s">
        <v>1</v>
      </c>
      <c r="D21" s="79"/>
      <c r="E21" s="80"/>
      <c r="F21" s="71"/>
      <c r="G21" s="72"/>
      <c r="H21" s="73"/>
      <c r="I21" s="24"/>
      <c r="J21" s="24"/>
    </row>
    <row r="22" spans="1:10" ht="12.75">
      <c r="A22" s="24"/>
      <c r="B22" s="24"/>
      <c r="C22" s="68" t="s">
        <v>34</v>
      </c>
      <c r="D22" s="81"/>
      <c r="E22" s="82"/>
      <c r="F22" s="76"/>
      <c r="G22" s="77"/>
      <c r="H22" s="78"/>
      <c r="I22" s="24"/>
      <c r="J22" s="24"/>
    </row>
    <row r="23" spans="1:10" ht="15" customHeight="1">
      <c r="A23" s="24"/>
      <c r="B23" s="6"/>
      <c r="C23" s="6"/>
      <c r="D23" s="6"/>
      <c r="E23" s="6"/>
      <c r="F23" s="4"/>
      <c r="G23" s="24"/>
      <c r="H23" s="24"/>
      <c r="I23" s="24"/>
      <c r="J23" s="24"/>
    </row>
    <row r="24" spans="1:10" ht="16.5">
      <c r="A24" s="24"/>
      <c r="B24" s="24"/>
      <c r="C24" s="74" t="s">
        <v>0</v>
      </c>
      <c r="D24" s="75"/>
      <c r="E24" s="75"/>
      <c r="F24" s="75"/>
      <c r="G24" s="75"/>
      <c r="H24" s="75"/>
      <c r="I24" s="24"/>
      <c r="J24" s="24"/>
    </row>
    <row r="25" spans="1:10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">
      <c r="A26" s="24"/>
      <c r="B26" s="24"/>
      <c r="C26" s="24"/>
      <c r="D26" s="24"/>
      <c r="E26" s="24"/>
      <c r="F26" s="5" t="s">
        <v>7</v>
      </c>
      <c r="G26" s="5" t="s">
        <v>8</v>
      </c>
      <c r="H26" s="5" t="s">
        <v>9</v>
      </c>
      <c r="I26" s="24"/>
      <c r="J26" s="24"/>
    </row>
    <row r="27" spans="1:10" ht="12.75">
      <c r="A27" s="24"/>
      <c r="B27" s="24"/>
      <c r="C27" s="68" t="s">
        <v>4</v>
      </c>
      <c r="D27" s="79"/>
      <c r="E27" s="80"/>
      <c r="F27" s="25"/>
      <c r="G27" s="25"/>
      <c r="H27" s="25"/>
      <c r="I27" s="24"/>
      <c r="J27" s="24"/>
    </row>
    <row r="28" spans="1:10" ht="12.75">
      <c r="A28" s="24"/>
      <c r="B28" s="24"/>
      <c r="C28" s="68" t="s">
        <v>10</v>
      </c>
      <c r="D28" s="79"/>
      <c r="E28" s="80"/>
      <c r="F28" s="8"/>
      <c r="G28" s="7"/>
      <c r="H28" s="7"/>
      <c r="I28" s="24"/>
      <c r="J28" s="24"/>
    </row>
    <row r="29" spans="1:10" ht="12.75">
      <c r="A29" s="24"/>
      <c r="B29" s="24"/>
      <c r="C29" s="68" t="s">
        <v>5</v>
      </c>
      <c r="D29" s="79"/>
      <c r="E29" s="80"/>
      <c r="F29" s="8"/>
      <c r="G29" s="7"/>
      <c r="H29" s="7"/>
      <c r="I29" s="24"/>
      <c r="J29" s="24"/>
    </row>
    <row r="30" spans="1:10" ht="12.75">
      <c r="A30" s="24"/>
      <c r="B30" s="24"/>
      <c r="C30" s="68" t="s">
        <v>6</v>
      </c>
      <c r="D30" s="79"/>
      <c r="E30" s="80"/>
      <c r="F30" s="10"/>
      <c r="G30" s="9"/>
      <c r="H30" s="9"/>
      <c r="I30" s="24"/>
      <c r="J30" s="24"/>
    </row>
    <row r="31" spans="1:10" ht="15.75" customHeight="1">
      <c r="A31" s="50"/>
      <c r="B31" s="24"/>
      <c r="C31" s="24"/>
      <c r="D31" s="52"/>
      <c r="E31" s="52"/>
      <c r="F31" s="53"/>
      <c r="G31" s="53"/>
      <c r="H31" s="24"/>
      <c r="I31" s="24"/>
      <c r="J31" s="24"/>
    </row>
    <row r="32" spans="1:10" ht="16.5">
      <c r="A32" s="50"/>
      <c r="B32" s="24" t="s">
        <v>28</v>
      </c>
      <c r="C32" s="74" t="s">
        <v>31</v>
      </c>
      <c r="D32" s="75"/>
      <c r="E32" s="75"/>
      <c r="F32" s="75"/>
      <c r="G32" s="75"/>
      <c r="H32" s="75"/>
      <c r="I32" s="24"/>
      <c r="J32" s="24"/>
    </row>
    <row r="33" spans="1:11" ht="12.75">
      <c r="A33" s="24"/>
      <c r="B33" s="24"/>
      <c r="C33" s="54"/>
      <c r="D33" s="24"/>
      <c r="E33" s="24"/>
      <c r="F33" s="24"/>
      <c r="G33" s="24"/>
      <c r="H33" s="17"/>
      <c r="K33" s="2"/>
    </row>
    <row r="34" spans="1:11" ht="12.75" customHeight="1">
      <c r="A34" s="50"/>
      <c r="B34" s="24"/>
      <c r="C34" s="59"/>
      <c r="D34" s="60"/>
      <c r="E34" s="60"/>
      <c r="F34" s="60"/>
      <c r="G34" s="60"/>
      <c r="H34" s="61"/>
      <c r="K34" s="2"/>
    </row>
    <row r="35" spans="1:11" ht="12.75" customHeight="1">
      <c r="A35" s="24"/>
      <c r="B35" s="24"/>
      <c r="C35" s="62"/>
      <c r="D35" s="63"/>
      <c r="E35" s="63"/>
      <c r="F35" s="63"/>
      <c r="G35" s="63"/>
      <c r="H35" s="64"/>
      <c r="K35" s="2"/>
    </row>
    <row r="36" spans="1:11" ht="12.75" customHeight="1">
      <c r="A36" s="24"/>
      <c r="B36" s="24"/>
      <c r="C36" s="62"/>
      <c r="D36" s="63"/>
      <c r="E36" s="63"/>
      <c r="F36" s="63"/>
      <c r="G36" s="63"/>
      <c r="H36" s="64"/>
      <c r="K36" s="2"/>
    </row>
    <row r="37" spans="1:11" ht="12.75" customHeight="1">
      <c r="A37" s="24"/>
      <c r="B37" s="24"/>
      <c r="C37" s="62"/>
      <c r="D37" s="63"/>
      <c r="E37" s="63"/>
      <c r="F37" s="63"/>
      <c r="G37" s="63"/>
      <c r="H37" s="64"/>
      <c r="K37" s="2"/>
    </row>
    <row r="38" spans="1:11" ht="12.75" customHeight="1">
      <c r="A38" s="24"/>
      <c r="B38" s="24"/>
      <c r="C38" s="65"/>
      <c r="D38" s="66"/>
      <c r="E38" s="66"/>
      <c r="F38" s="66"/>
      <c r="G38" s="66"/>
      <c r="H38" s="67"/>
      <c r="K38" s="2"/>
    </row>
  </sheetData>
  <sheetProtection password="F1EA" sheet="1" objects="1" scenarios="1" selectLockedCells="1"/>
  <mergeCells count="28">
    <mergeCell ref="C28:E28"/>
    <mergeCell ref="C11:H11"/>
    <mergeCell ref="C13:E13"/>
    <mergeCell ref="C15:E15"/>
    <mergeCell ref="C16:E16"/>
    <mergeCell ref="F13:H13"/>
    <mergeCell ref="F15:H15"/>
    <mergeCell ref="F16:H16"/>
    <mergeCell ref="C30:E30"/>
    <mergeCell ref="F20:H20"/>
    <mergeCell ref="C24:H24"/>
    <mergeCell ref="C20:E20"/>
    <mergeCell ref="C32:H32"/>
    <mergeCell ref="A1:K1"/>
    <mergeCell ref="A3:K3"/>
    <mergeCell ref="A9:K9"/>
    <mergeCell ref="A6:K6"/>
    <mergeCell ref="A5:K5"/>
    <mergeCell ref="C34:H38"/>
    <mergeCell ref="C14:E14"/>
    <mergeCell ref="F14:H14"/>
    <mergeCell ref="C18:H18"/>
    <mergeCell ref="F21:H21"/>
    <mergeCell ref="F22:H22"/>
    <mergeCell ref="C21:E21"/>
    <mergeCell ref="C22:E22"/>
    <mergeCell ref="C27:E27"/>
    <mergeCell ref="C29:E29"/>
  </mergeCells>
  <conditionalFormatting sqref="L15">
    <cfRule type="cellIs" priority="1" dxfId="186" operator="equal" stopIfTrue="1">
      <formula>"orange"</formula>
    </cfRule>
  </conditionalFormatting>
  <conditionalFormatting sqref="F27:H27">
    <cfRule type="expression" priority="2" dxfId="130" stopIfTrue="1">
      <formula>ISNUMBER(SEARCH("red",Start!F27))</formula>
    </cfRule>
    <cfRule type="expression" priority="3" dxfId="8" stopIfTrue="1">
      <formula>ISNUMBER(SEARCH("orange",Start!F27))</formula>
    </cfRule>
    <cfRule type="expression" priority="4" dxfId="158" stopIfTrue="1">
      <formula>ISNUMBER(SEARCH("green",Start!F27))</formula>
    </cfRule>
  </conditionalFormatting>
  <dataValidations count="1">
    <dataValidation type="list" showDropDown="1" showInputMessage="1" showErrorMessage="1" sqref="J27">
      <formula1>#REF!</formula1>
    </dataValidation>
  </dataValidations>
  <printOptions/>
  <pageMargins left="0.7" right="0.7" top="0.75" bottom="0.75" header="0.3" footer="0.3"/>
  <pageSetup horizontalDpi="600" verticalDpi="600" orientation="portrait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N52"/>
  <sheetViews>
    <sheetView zoomScale="125" zoomScaleNormal="125" workbookViewId="0" topLeftCell="A1">
      <selection activeCell="A11" sqref="A11"/>
    </sheetView>
  </sheetViews>
  <sheetFormatPr defaultColWidth="9.140625" defaultRowHeight="12.75"/>
  <cols>
    <col min="1" max="9" width="9.7109375" style="58" customWidth="1"/>
    <col min="10" max="10" width="9.7109375" style="55" customWidth="1"/>
    <col min="11" max="16384" width="9.140625" style="55" customWidth="1"/>
  </cols>
  <sheetData>
    <row r="1" spans="1:10" ht="50.25" customHeight="1">
      <c r="A1" s="87"/>
      <c r="B1" s="69"/>
      <c r="C1" s="69"/>
      <c r="D1" s="69"/>
      <c r="E1" s="69"/>
      <c r="F1" s="69"/>
      <c r="G1" s="69"/>
      <c r="H1" s="69"/>
      <c r="I1" s="69"/>
      <c r="J1" s="69"/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2"/>
    </row>
    <row r="3" spans="1:10" ht="22.5" customHeight="1">
      <c r="A3" s="117" t="s">
        <v>11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" customHeight="1">
      <c r="A4" s="16"/>
      <c r="B4" s="11"/>
      <c r="C4" s="11"/>
      <c r="D4" s="11"/>
      <c r="E4" s="11"/>
      <c r="F4" s="11"/>
      <c r="G4" s="11"/>
      <c r="H4" s="11"/>
      <c r="I4" s="11"/>
      <c r="J4" s="2"/>
    </row>
    <row r="5" spans="1:10" ht="15" customHeight="1">
      <c r="A5" s="11"/>
      <c r="B5" s="11"/>
      <c r="C5" s="11" t="s">
        <v>1</v>
      </c>
      <c r="D5" s="11"/>
      <c r="E5" s="11"/>
      <c r="F5" s="103">
        <f>Start!F13</f>
        <v>0</v>
      </c>
      <c r="G5" s="103"/>
      <c r="H5" s="103"/>
      <c r="I5" s="104"/>
      <c r="J5" s="104"/>
    </row>
    <row r="6" spans="1:10" ht="15" customHeight="1">
      <c r="A6" s="26"/>
      <c r="B6" s="11"/>
      <c r="C6" s="109" t="s">
        <v>32</v>
      </c>
      <c r="D6" s="109"/>
      <c r="E6" s="109"/>
      <c r="F6" s="103">
        <f>Start!F14</f>
        <v>0</v>
      </c>
      <c r="G6" s="103"/>
      <c r="H6" s="103"/>
      <c r="I6" s="103"/>
      <c r="J6" s="104"/>
    </row>
    <row r="7" spans="1:10" ht="15" customHeight="1">
      <c r="A7" s="11"/>
      <c r="B7" s="11"/>
      <c r="C7" s="11" t="s">
        <v>3</v>
      </c>
      <c r="D7" s="11"/>
      <c r="E7" s="11"/>
      <c r="F7" s="103">
        <f>Start!F15</f>
        <v>0</v>
      </c>
      <c r="G7" s="103"/>
      <c r="H7" s="103"/>
      <c r="I7" s="104"/>
      <c r="J7" s="104"/>
    </row>
    <row r="8" spans="1:10" ht="15" customHeight="1">
      <c r="A8" s="11"/>
      <c r="B8" s="11"/>
      <c r="C8" s="11" t="s">
        <v>33</v>
      </c>
      <c r="D8" s="11"/>
      <c r="E8" s="11"/>
      <c r="F8" s="106">
        <f>Start!F16</f>
        <v>0</v>
      </c>
      <c r="G8" s="108"/>
      <c r="H8" s="108"/>
      <c r="I8" s="108"/>
      <c r="J8" s="108"/>
    </row>
    <row r="9" spans="1:10" ht="15" customHeight="1">
      <c r="A9" s="2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" customHeight="1">
      <c r="A10" s="114" t="str">
        <f>Tracer1&amp;" Tracer Count Sequentially From Left to Right"</f>
        <v> Tracer Count Sequentially From Left to Right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45"/>
    </row>
    <row r="12" spans="1:10" ht="15" customHeight="1">
      <c r="A12" s="45"/>
      <c r="B12" s="46"/>
      <c r="C12" s="46"/>
      <c r="D12" s="46"/>
      <c r="E12" s="46"/>
      <c r="F12" s="46"/>
      <c r="G12" s="46"/>
      <c r="H12" s="46"/>
      <c r="I12" s="46"/>
      <c r="J12" s="44"/>
    </row>
    <row r="13" spans="1:10" ht="15" customHeight="1">
      <c r="A13" s="45"/>
      <c r="B13" s="46"/>
      <c r="C13" s="46"/>
      <c r="D13" s="46"/>
      <c r="E13" s="46"/>
      <c r="F13" s="46"/>
      <c r="G13" s="46"/>
      <c r="H13" s="46"/>
      <c r="I13" s="46"/>
      <c r="J13" s="44"/>
    </row>
    <row r="14" spans="1:10" ht="15" customHeight="1">
      <c r="A14" s="45"/>
      <c r="B14" s="46"/>
      <c r="C14" s="46"/>
      <c r="D14" s="46"/>
      <c r="E14" s="46"/>
      <c r="F14" s="46"/>
      <c r="G14" s="46"/>
      <c r="H14" s="46"/>
      <c r="I14" s="46"/>
      <c r="J14" s="44"/>
    </row>
    <row r="15" spans="1:10" ht="15" customHeight="1">
      <c r="A15" s="47"/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8"/>
    </row>
    <row r="17" spans="1:10" ht="15" customHeight="1">
      <c r="A17" s="11"/>
      <c r="B17" s="11"/>
      <c r="C17" s="109" t="s">
        <v>4</v>
      </c>
      <c r="D17" s="109"/>
      <c r="E17" s="109"/>
      <c r="F17" s="109"/>
      <c r="G17" s="5">
        <f>Tracer1</f>
        <v>0</v>
      </c>
      <c r="H17" s="13"/>
      <c r="I17" s="11"/>
      <c r="J17" s="2"/>
    </row>
    <row r="18" spans="1:10" ht="15" customHeight="1">
      <c r="A18" s="11"/>
      <c r="B18" s="11"/>
      <c r="C18" s="109" t="s">
        <v>20</v>
      </c>
      <c r="D18" s="109"/>
      <c r="E18" s="109"/>
      <c r="F18" s="109"/>
      <c r="G18" s="1">
        <f>Start!F28</f>
        <v>0</v>
      </c>
      <c r="H18" s="13"/>
      <c r="I18" s="11"/>
      <c r="J18" s="2"/>
    </row>
    <row r="19" spans="1:10" ht="15" customHeight="1">
      <c r="A19" s="11"/>
      <c r="B19" s="11"/>
      <c r="C19" s="109" t="s">
        <v>25</v>
      </c>
      <c r="D19" s="109"/>
      <c r="E19" s="109"/>
      <c r="F19" s="109"/>
      <c r="G19" s="1">
        <f>Start!F29</f>
        <v>0</v>
      </c>
      <c r="H19" s="13"/>
      <c r="I19" s="11"/>
      <c r="J19" s="2"/>
    </row>
    <row r="20" spans="1:10" ht="15" customHeight="1">
      <c r="A20" s="11"/>
      <c r="B20" s="11"/>
      <c r="C20" s="109" t="s">
        <v>26</v>
      </c>
      <c r="D20" s="109"/>
      <c r="E20" s="109"/>
      <c r="F20" s="109"/>
      <c r="G20" s="1">
        <f>Start!F30</f>
        <v>0</v>
      </c>
      <c r="H20" s="13"/>
      <c r="I20" s="11"/>
      <c r="J20" s="2"/>
    </row>
    <row r="21" spans="1:10" ht="15" customHeight="1">
      <c r="A21" s="11"/>
      <c r="B21" s="11"/>
      <c r="C21" s="109" t="s">
        <v>21</v>
      </c>
      <c r="D21" s="109"/>
      <c r="E21" s="109"/>
      <c r="F21" s="109"/>
      <c r="G21" s="15" t="e">
        <f>G25/(G20*G19*G18)*100000</f>
        <v>#DIV/0!</v>
      </c>
      <c r="H21" s="13"/>
      <c r="I21" s="11"/>
      <c r="J21" s="2"/>
    </row>
    <row r="22" spans="1:10" ht="15" customHeight="1">
      <c r="A22" s="11"/>
      <c r="B22" s="11"/>
      <c r="C22" s="11"/>
      <c r="D22" s="11"/>
      <c r="E22" s="11"/>
      <c r="F22" s="11"/>
      <c r="G22" s="5"/>
      <c r="H22" s="13"/>
      <c r="I22" s="11"/>
      <c r="J22" s="2"/>
    </row>
    <row r="23" spans="1:10" ht="15" customHeight="1">
      <c r="A23" s="11"/>
      <c r="B23" s="11"/>
      <c r="C23" s="109" t="s">
        <v>23</v>
      </c>
      <c r="D23" s="109"/>
      <c r="E23" s="109"/>
      <c r="F23" s="109"/>
      <c r="G23" s="12">
        <f>COUNT(A11:J15)</f>
        <v>0</v>
      </c>
      <c r="H23" s="13"/>
      <c r="I23" s="11"/>
      <c r="J23" s="2"/>
    </row>
    <row r="24" spans="1:10" ht="15" customHeight="1">
      <c r="A24" s="11"/>
      <c r="B24" s="11"/>
      <c r="C24" s="109" t="s">
        <v>12</v>
      </c>
      <c r="D24" s="109"/>
      <c r="E24" s="109"/>
      <c r="F24" s="109"/>
      <c r="G24" s="12">
        <f>G23-2</f>
        <v>-2</v>
      </c>
      <c r="H24" s="12"/>
      <c r="I24" s="11"/>
      <c r="J24" s="2"/>
    </row>
    <row r="25" spans="1:10" ht="15" customHeight="1">
      <c r="A25" s="11"/>
      <c r="B25" s="11"/>
      <c r="C25" s="109" t="s">
        <v>13</v>
      </c>
      <c r="D25" s="109"/>
      <c r="E25" s="109"/>
      <c r="F25" s="109"/>
      <c r="G25" s="14" t="e">
        <f>AVERAGE(A11:J15)</f>
        <v>#DIV/0!</v>
      </c>
      <c r="H25" s="14"/>
      <c r="I25" s="11"/>
      <c r="J25" s="2"/>
    </row>
    <row r="26" spans="1:10" ht="15" customHeight="1">
      <c r="A26" s="11"/>
      <c r="B26" s="11"/>
      <c r="C26" s="109" t="s">
        <v>14</v>
      </c>
      <c r="D26" s="109"/>
      <c r="E26" s="109"/>
      <c r="F26" s="109"/>
      <c r="G26" s="14" t="e">
        <f>STDEV(A11:J15)</f>
        <v>#DIV/0!</v>
      </c>
      <c r="H26" s="14"/>
      <c r="I26" s="11"/>
      <c r="J26" s="2"/>
    </row>
    <row r="27" spans="1:10" ht="15" customHeight="1">
      <c r="A27" s="11"/>
      <c r="B27" s="11"/>
      <c r="C27" s="109" t="s">
        <v>15</v>
      </c>
      <c r="D27" s="109"/>
      <c r="E27" s="109"/>
      <c r="F27" s="109"/>
      <c r="G27" s="14" t="e">
        <f>G26/G25*100</f>
        <v>#DIV/0!</v>
      </c>
      <c r="H27" s="14"/>
      <c r="I27" s="11"/>
      <c r="J27" s="2"/>
    </row>
    <row r="28" spans="1:10" ht="15" customHeight="1">
      <c r="A28" s="11"/>
      <c r="B28" s="11"/>
      <c r="C28" s="109" t="s">
        <v>16</v>
      </c>
      <c r="D28" s="109"/>
      <c r="E28" s="109"/>
      <c r="F28" s="109"/>
      <c r="G28" s="14" t="e">
        <f>1/SQRT(G25)*100</f>
        <v>#DIV/0!</v>
      </c>
      <c r="H28" s="14"/>
      <c r="I28" s="11"/>
      <c r="J28" s="2"/>
    </row>
    <row r="29" spans="1:10" ht="15" customHeight="1">
      <c r="A29" s="11"/>
      <c r="B29" s="11"/>
      <c r="C29" s="109" t="s">
        <v>17</v>
      </c>
      <c r="D29" s="109"/>
      <c r="E29" s="109"/>
      <c r="F29" s="109"/>
      <c r="G29" s="14" t="e">
        <f>VARP(A11:J15)*G23/G25</f>
        <v>#DIV/0!</v>
      </c>
      <c r="H29" s="14"/>
      <c r="I29" s="11"/>
      <c r="J29" s="2"/>
    </row>
    <row r="30" spans="1:10" ht="15" customHeight="1">
      <c r="A30" s="11"/>
      <c r="B30" s="11"/>
      <c r="C30" s="109" t="s">
        <v>18</v>
      </c>
      <c r="D30" s="109"/>
      <c r="E30" s="109"/>
      <c r="F30" s="109"/>
      <c r="G30" s="15" t="e">
        <f>CHIDIST(G29,G24)*100</f>
        <v>#DIV/0!</v>
      </c>
      <c r="H30" s="14"/>
      <c r="I30" s="11"/>
      <c r="J30" s="2"/>
    </row>
    <row r="31" spans="1:10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2"/>
    </row>
    <row r="32" spans="1:14" ht="15" customHeight="1">
      <c r="A32" s="121" t="s">
        <v>19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57"/>
      <c r="L32" s="57"/>
      <c r="M32" s="57"/>
      <c r="N32" s="57"/>
    </row>
    <row r="33" spans="1:10" ht="15" customHeight="1">
      <c r="A33" s="119" t="e">
        <f>IF(G30&gt;5,"The chance probability of more than 5% evidences a complete mix for the "&amp;Tracer1&amp;" tracer.",IF(G30&lt;1,"A Chance Probability of less than 1% evidences an incomplete mix for the "&amp;Tracer1&amp;" tracer.","A Chance Probability between 1-5% evidences a marginal mix for the "&amp;Tracer1&amp;" tracer."))</f>
        <v>#DIV/0!</v>
      </c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ht="15" customHeight="1">
      <c r="A34" s="11"/>
      <c r="B34" s="11"/>
      <c r="C34" s="11"/>
      <c r="D34" s="11"/>
      <c r="E34" s="11"/>
      <c r="F34" s="14"/>
      <c r="G34" s="11"/>
      <c r="H34" s="11"/>
      <c r="I34" s="11"/>
      <c r="J34" s="2"/>
    </row>
    <row r="35" spans="1:10" ht="15" customHeight="1">
      <c r="A35" s="11"/>
      <c r="B35" s="11"/>
      <c r="C35" s="11"/>
      <c r="D35" s="11"/>
      <c r="E35" s="11"/>
      <c r="F35" s="14"/>
      <c r="G35" s="11"/>
      <c r="H35" s="11"/>
      <c r="I35" s="11"/>
      <c r="J35" s="2"/>
    </row>
    <row r="36" spans="1:10" ht="15" customHeight="1">
      <c r="A36" s="11"/>
      <c r="B36" s="11"/>
      <c r="C36" s="11"/>
      <c r="D36" s="11"/>
      <c r="E36" s="13"/>
      <c r="F36" s="14"/>
      <c r="G36" s="112"/>
      <c r="H36" s="112"/>
      <c r="I36" s="112"/>
      <c r="J36" s="112"/>
    </row>
    <row r="37" spans="1:10" ht="15" customHeight="1">
      <c r="A37" s="11"/>
      <c r="B37" s="11"/>
      <c r="C37" s="11"/>
      <c r="D37" s="11"/>
      <c r="E37" s="11"/>
      <c r="F37" s="14"/>
      <c r="G37" s="11"/>
      <c r="H37" s="11"/>
      <c r="I37" s="11"/>
      <c r="J37" s="2"/>
    </row>
    <row r="38" spans="1:10" ht="15" customHeight="1">
      <c r="A38" s="11"/>
      <c r="B38" s="11"/>
      <c r="C38" s="11"/>
      <c r="D38" s="11"/>
      <c r="E38" s="11"/>
      <c r="F38" s="14"/>
      <c r="G38" s="11"/>
      <c r="H38" s="11"/>
      <c r="I38" s="11"/>
      <c r="J38" s="2"/>
    </row>
    <row r="39" spans="1:10" ht="15" customHeight="1">
      <c r="A39" s="11"/>
      <c r="B39" s="11"/>
      <c r="C39" s="11"/>
      <c r="D39" s="11"/>
      <c r="E39" s="11"/>
      <c r="F39" s="14"/>
      <c r="G39" s="11"/>
      <c r="H39" s="11"/>
      <c r="I39" s="11"/>
      <c r="J39" s="2"/>
    </row>
    <row r="40" spans="1:1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2"/>
    </row>
    <row r="42" spans="1:10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2"/>
    </row>
    <row r="43" spans="1:10" ht="15" customHeight="1">
      <c r="A43" s="2"/>
      <c r="B43" s="2"/>
      <c r="C43" s="11"/>
      <c r="D43" s="11"/>
      <c r="E43" s="11"/>
      <c r="F43" s="11"/>
      <c r="G43" s="11"/>
      <c r="H43" s="11"/>
      <c r="I43" s="11"/>
      <c r="J43" s="2"/>
    </row>
    <row r="44" spans="1:10" ht="37.5" customHeight="1">
      <c r="A44" s="2"/>
      <c r="B44" s="2"/>
      <c r="C44" s="105" t="s">
        <v>2</v>
      </c>
      <c r="D44" s="105"/>
      <c r="E44" s="105"/>
      <c r="F44" s="110">
        <f>Start!F20</f>
        <v>0</v>
      </c>
      <c r="G44" s="111"/>
      <c r="H44" s="111"/>
      <c r="I44" s="111"/>
      <c r="J44" s="111"/>
    </row>
    <row r="45" spans="1:10" ht="15">
      <c r="A45" s="2"/>
      <c r="B45" s="2"/>
      <c r="C45" s="105" t="s">
        <v>1</v>
      </c>
      <c r="D45" s="105"/>
      <c r="E45" s="105"/>
      <c r="F45" s="103">
        <f>Start!F21</f>
        <v>0</v>
      </c>
      <c r="G45" s="104"/>
      <c r="H45" s="104"/>
      <c r="I45" s="104"/>
      <c r="J45" s="104"/>
    </row>
    <row r="46" spans="1:10" ht="15">
      <c r="A46" s="2"/>
      <c r="B46" s="2"/>
      <c r="C46" s="105" t="s">
        <v>34</v>
      </c>
      <c r="D46" s="105"/>
      <c r="E46" s="105"/>
      <c r="F46" s="106">
        <f>Start!F22</f>
        <v>0</v>
      </c>
      <c r="G46" s="107"/>
      <c r="H46" s="107"/>
      <c r="I46" s="107"/>
      <c r="J46" s="107"/>
    </row>
    <row r="47" spans="1:10" ht="15" customHeight="1">
      <c r="A47" s="2"/>
      <c r="B47" s="2"/>
      <c r="C47" s="11"/>
      <c r="D47" s="11"/>
      <c r="E47" s="11"/>
      <c r="F47" s="11"/>
      <c r="G47" s="11"/>
      <c r="H47" s="11"/>
      <c r="I47" s="11"/>
      <c r="J47" s="2"/>
    </row>
    <row r="48" spans="1:10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2"/>
    </row>
    <row r="49" spans="1:9" ht="15" customHeight="1">
      <c r="A49" s="55"/>
      <c r="B49" s="55"/>
      <c r="C49" s="55"/>
      <c r="D49" s="55"/>
      <c r="E49" s="55"/>
      <c r="F49" s="55"/>
      <c r="G49" s="55"/>
      <c r="H49" s="55"/>
      <c r="I49" s="55"/>
    </row>
    <row r="50" spans="1:9" ht="15" customHeight="1">
      <c r="A50" s="55"/>
      <c r="B50" s="55"/>
      <c r="C50" s="55"/>
      <c r="D50" s="55"/>
      <c r="E50" s="55"/>
      <c r="F50" s="55"/>
      <c r="G50" s="55"/>
      <c r="H50" s="55"/>
      <c r="I50" s="55"/>
    </row>
    <row r="51" spans="1:9" ht="15" customHeight="1">
      <c r="A51" s="55"/>
      <c r="B51" s="55"/>
      <c r="C51" s="55"/>
      <c r="D51" s="55"/>
      <c r="E51" s="55"/>
      <c r="F51" s="55"/>
      <c r="G51" s="55"/>
      <c r="H51" s="55"/>
      <c r="I51" s="55"/>
    </row>
    <row r="52" spans="1:9" ht="12">
      <c r="A52" s="55"/>
      <c r="B52" s="55"/>
      <c r="C52" s="55"/>
      <c r="D52" s="55"/>
      <c r="E52" s="55"/>
      <c r="F52" s="55"/>
      <c r="G52" s="55"/>
      <c r="H52" s="55"/>
      <c r="I52" s="55"/>
    </row>
  </sheetData>
  <sheetProtection password="F1EA" sheet="1" objects="1" scenarios="1" selectLockedCells="1"/>
  <mergeCells count="31">
    <mergeCell ref="A33:J33"/>
    <mergeCell ref="A32:J32"/>
    <mergeCell ref="F5:J5"/>
    <mergeCell ref="F6:J6"/>
    <mergeCell ref="F7:J7"/>
    <mergeCell ref="C30:F30"/>
    <mergeCell ref="B9:J9"/>
    <mergeCell ref="A10:J10"/>
    <mergeCell ref="A1:J1"/>
    <mergeCell ref="A3:J3"/>
    <mergeCell ref="C6:E6"/>
    <mergeCell ref="F44:J44"/>
    <mergeCell ref="G36:J36"/>
    <mergeCell ref="C17:F17"/>
    <mergeCell ref="C18:F18"/>
    <mergeCell ref="C19:F19"/>
    <mergeCell ref="C20:F20"/>
    <mergeCell ref="C21:F21"/>
    <mergeCell ref="C23:F23"/>
    <mergeCell ref="C24:F24"/>
    <mergeCell ref="C29:F29"/>
    <mergeCell ref="F45:J45"/>
    <mergeCell ref="C46:E46"/>
    <mergeCell ref="F46:J46"/>
    <mergeCell ref="C44:E44"/>
    <mergeCell ref="C45:E45"/>
    <mergeCell ref="F8:J8"/>
    <mergeCell ref="C25:F25"/>
    <mergeCell ref="C26:F26"/>
    <mergeCell ref="C27:F27"/>
    <mergeCell ref="C28:F28"/>
  </mergeCells>
  <conditionalFormatting sqref="A33:J33">
    <cfRule type="containsText" priority="1" dxfId="1" operator="containsText" text="orange">
      <formula>NOT(ISERROR(SEARCH("orange",'One Color'!A33)))</formula>
    </cfRule>
    <cfRule type="containsText" priority="66" dxfId="130" operator="containsText" stopIfTrue="1" text="red">
      <formula>NOT(ISERROR(SEARCH("red",'One Color'!A33)))</formula>
    </cfRule>
    <cfRule type="containsText" priority="67" dxfId="9" operator="containsText" stopIfTrue="1" text="blue">
      <formula>NOT(ISERROR(SEARCH("blue",'One Color'!A33)))</formula>
    </cfRule>
    <cfRule type="containsText" priority="68" dxfId="158" operator="containsText" stopIfTrue="1" text="green">
      <formula>NOT(ISERROR(SEARCH("green",'One Color'!A33)))</formula>
    </cfRule>
  </conditionalFormatting>
  <conditionalFormatting sqref="A10:J10 G17">
    <cfRule type="containsText" priority="2" dxfId="2" operator="containsText" text="blue">
      <formula>NOT(ISERROR(SEARCH("blue",'One Color'!A10)))</formula>
    </cfRule>
    <cfRule type="containsText" priority="3" dxfId="1" operator="containsText" text="orange">
      <formula>NOT(ISERROR(SEARCH("orange",'One Color'!A10)))</formula>
    </cfRule>
    <cfRule type="containsText" priority="4" dxfId="0" operator="containsText" text="green">
      <formula>NOT(ISERROR(SEARCH("green",'One Color'!A10)))</formula>
    </cfRule>
    <cfRule type="containsText" priority="5" dxfId="175" operator="containsText" text="red">
      <formula>NOT(ISERROR(SEARCH("red",'One Color'!A10)))</formula>
    </cfRule>
  </conditionalFormatting>
  <printOptions/>
  <pageMargins left="0.7" right="0.7" top="0.75" bottom="0.75" header="0.3" footer="0.3"/>
  <pageSetup horizontalDpi="600" verticalDpi="600" orientation="portrait" scale="87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4"/>
  </sheetPr>
  <dimension ref="A1:J74"/>
  <sheetViews>
    <sheetView zoomScale="125" zoomScaleNormal="125" workbookViewId="0" topLeftCell="A1">
      <selection activeCell="A11" sqref="A11"/>
    </sheetView>
  </sheetViews>
  <sheetFormatPr defaultColWidth="9.140625" defaultRowHeight="12.75"/>
  <cols>
    <col min="1" max="9" width="11.00390625" style="58" customWidth="1"/>
    <col min="10" max="10" width="11.00390625" style="55" customWidth="1"/>
    <col min="11" max="16384" width="9.140625" style="55" customWidth="1"/>
  </cols>
  <sheetData>
    <row r="1" spans="1:10" ht="50.25" customHeight="1">
      <c r="A1" s="87"/>
      <c r="B1" s="69"/>
      <c r="C1" s="69"/>
      <c r="D1" s="69"/>
      <c r="E1" s="69"/>
      <c r="F1" s="69"/>
      <c r="G1" s="69"/>
      <c r="H1" s="69"/>
      <c r="I1" s="69"/>
      <c r="J1" s="69"/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2"/>
    </row>
    <row r="3" spans="1:10" ht="22.5" customHeight="1">
      <c r="A3" s="124" t="s">
        <v>11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" customHeight="1">
      <c r="A4" s="16"/>
      <c r="B4" s="11"/>
      <c r="C4" s="11"/>
      <c r="D4" s="11"/>
      <c r="E4" s="11"/>
      <c r="F4" s="11"/>
      <c r="G4" s="11"/>
      <c r="H4" s="11"/>
      <c r="I4" s="11"/>
      <c r="J4" s="2"/>
    </row>
    <row r="5" spans="1:10" ht="15" customHeight="1">
      <c r="A5" s="11"/>
      <c r="B5" s="11"/>
      <c r="C5" s="11" t="s">
        <v>1</v>
      </c>
      <c r="D5" s="11"/>
      <c r="E5" s="11"/>
      <c r="F5" s="103">
        <f>Start!F13</f>
        <v>0</v>
      </c>
      <c r="G5" s="103"/>
      <c r="H5" s="103"/>
      <c r="I5" s="104"/>
      <c r="J5" s="104"/>
    </row>
    <row r="6" spans="1:10" ht="15" customHeight="1">
      <c r="A6" s="26"/>
      <c r="B6" s="11"/>
      <c r="C6" s="109" t="s">
        <v>32</v>
      </c>
      <c r="D6" s="109"/>
      <c r="E6" s="109"/>
      <c r="F6" s="103">
        <f>Start!F14</f>
        <v>0</v>
      </c>
      <c r="G6" s="103"/>
      <c r="H6" s="103"/>
      <c r="I6" s="103"/>
      <c r="J6" s="104"/>
    </row>
    <row r="7" spans="1:10" ht="15" customHeight="1">
      <c r="A7" s="11"/>
      <c r="B7" s="11"/>
      <c r="C7" s="11" t="s">
        <v>3</v>
      </c>
      <c r="D7" s="11"/>
      <c r="E7" s="11"/>
      <c r="F7" s="103">
        <f>Start!F15</f>
        <v>0</v>
      </c>
      <c r="G7" s="103"/>
      <c r="H7" s="103"/>
      <c r="I7" s="104"/>
      <c r="J7" s="104"/>
    </row>
    <row r="8" spans="1:10" ht="15" customHeight="1">
      <c r="A8" s="11"/>
      <c r="B8" s="11"/>
      <c r="C8" s="11" t="s">
        <v>33</v>
      </c>
      <c r="D8" s="11"/>
      <c r="E8" s="11"/>
      <c r="F8" s="106">
        <f>Start!F16</f>
        <v>0</v>
      </c>
      <c r="G8" s="107"/>
      <c r="H8" s="107"/>
      <c r="I8" s="107"/>
      <c r="J8" s="107"/>
    </row>
    <row r="9" spans="1:10" ht="15" customHeight="1">
      <c r="A9" s="2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" customHeight="1">
      <c r="A10" s="126" t="str">
        <f>Tracer1&amp;" Tracer Counts Sequentially From Left to Right"</f>
        <v> Tracer Counts Sequentially From Left to Right</v>
      </c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8"/>
    </row>
    <row r="12" spans="1:10" ht="15" customHeight="1">
      <c r="A12" s="45"/>
      <c r="B12" s="46"/>
      <c r="C12" s="46"/>
      <c r="D12" s="46"/>
      <c r="E12" s="46"/>
      <c r="F12" s="46"/>
      <c r="G12" s="46"/>
      <c r="H12" s="46"/>
      <c r="I12" s="46"/>
      <c r="J12" s="44"/>
    </row>
    <row r="13" spans="1:10" ht="15" customHeight="1">
      <c r="A13" s="45"/>
      <c r="B13" s="46"/>
      <c r="C13" s="46"/>
      <c r="D13" s="46"/>
      <c r="E13" s="46"/>
      <c r="F13" s="46"/>
      <c r="G13" s="46"/>
      <c r="H13" s="46"/>
      <c r="I13" s="46"/>
      <c r="J13" s="44"/>
    </row>
    <row r="14" spans="1:10" ht="15" customHeight="1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5" customHeight="1">
      <c r="A16" s="126" t="str">
        <f>IF(Tracer2&lt;&gt;"NONE",Tracer2&amp;" Tracer Counts Sequentially From Left to Right"," ")</f>
        <v> Tracer Counts Sequentially From Left to Right</v>
      </c>
      <c r="B16" s="129"/>
      <c r="C16" s="129"/>
      <c r="D16" s="129"/>
      <c r="E16" s="129"/>
      <c r="F16" s="129"/>
      <c r="G16" s="129"/>
      <c r="H16" s="129"/>
      <c r="I16" s="129"/>
      <c r="J16" s="130"/>
    </row>
    <row r="17" spans="1:10" ht="15" customHeight="1">
      <c r="A17" s="37"/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15" customHeight="1">
      <c r="A18" s="40"/>
      <c r="B18" s="41"/>
      <c r="C18" s="41"/>
      <c r="D18" s="41"/>
      <c r="E18" s="41"/>
      <c r="F18" s="41"/>
      <c r="G18" s="41"/>
      <c r="H18" s="41"/>
      <c r="I18" s="41"/>
      <c r="J18" s="44"/>
    </row>
    <row r="19" spans="1:10" ht="15" customHeight="1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5" customHeight="1">
      <c r="A20" s="33"/>
      <c r="B20" s="34"/>
      <c r="C20" s="34"/>
      <c r="D20" s="34"/>
      <c r="E20" s="34"/>
      <c r="F20" s="34"/>
      <c r="G20" s="34"/>
      <c r="H20" s="34"/>
      <c r="I20" s="34"/>
      <c r="J20" s="28"/>
    </row>
    <row r="21" spans="1:10" ht="15" customHeight="1">
      <c r="A21" s="35"/>
      <c r="B21" s="36"/>
      <c r="C21" s="36"/>
      <c r="D21" s="36"/>
      <c r="E21" s="36"/>
      <c r="F21" s="36"/>
      <c r="G21" s="36"/>
      <c r="H21" s="36"/>
      <c r="I21" s="36"/>
      <c r="J21" s="32"/>
    </row>
    <row r="22" spans="1:10" ht="15" customHeight="1">
      <c r="A22" s="11"/>
      <c r="B22" s="11"/>
      <c r="C22" s="11"/>
      <c r="D22" s="11"/>
      <c r="E22" s="11"/>
      <c r="F22" s="11"/>
      <c r="G22" s="5"/>
      <c r="I22" s="11"/>
      <c r="J22" s="2"/>
    </row>
    <row r="23" spans="1:10" ht="15">
      <c r="A23" s="2"/>
      <c r="B23" s="2"/>
      <c r="C23" s="109" t="s">
        <v>4</v>
      </c>
      <c r="D23" s="109"/>
      <c r="E23" s="109"/>
      <c r="F23" s="109"/>
      <c r="G23" s="5">
        <f>Tracer1</f>
        <v>0</v>
      </c>
      <c r="H23" s="5">
        <f>Tracer2</f>
        <v>0</v>
      </c>
      <c r="I23" s="2"/>
      <c r="J23" s="2"/>
    </row>
    <row r="24" spans="1:10" ht="15">
      <c r="A24" s="2"/>
      <c r="B24" s="2"/>
      <c r="C24" s="109" t="s">
        <v>22</v>
      </c>
      <c r="D24" s="109"/>
      <c r="E24" s="109"/>
      <c r="F24" s="109"/>
      <c r="G24" s="1">
        <f>Start!F28</f>
        <v>0</v>
      </c>
      <c r="H24" s="13">
        <f>Start!G28</f>
        <v>0</v>
      </c>
      <c r="I24" s="2"/>
      <c r="J24" s="2"/>
    </row>
    <row r="25" spans="1:10" ht="15">
      <c r="A25" s="11"/>
      <c r="B25" s="11"/>
      <c r="C25" s="109" t="s">
        <v>27</v>
      </c>
      <c r="D25" s="109"/>
      <c r="E25" s="109"/>
      <c r="F25" s="109"/>
      <c r="G25" s="1">
        <f>Start!F29</f>
        <v>0</v>
      </c>
      <c r="H25" s="13">
        <f>Start!G29</f>
        <v>0</v>
      </c>
      <c r="I25" s="11"/>
      <c r="J25" s="11"/>
    </row>
    <row r="26" spans="1:10" ht="15">
      <c r="A26" s="11"/>
      <c r="B26" s="11"/>
      <c r="C26" s="109" t="s">
        <v>26</v>
      </c>
      <c r="D26" s="109"/>
      <c r="E26" s="109"/>
      <c r="F26" s="109"/>
      <c r="G26" s="1">
        <f>Start!F30</f>
        <v>0</v>
      </c>
      <c r="H26" s="13">
        <f>Start!G30</f>
        <v>0</v>
      </c>
      <c r="I26" s="11"/>
      <c r="J26" s="11"/>
    </row>
    <row r="27" spans="1:10" ht="15">
      <c r="A27" s="11"/>
      <c r="B27" s="11"/>
      <c r="C27" s="109" t="s">
        <v>21</v>
      </c>
      <c r="D27" s="109"/>
      <c r="E27" s="109"/>
      <c r="F27" s="109"/>
      <c r="G27" s="15" t="e">
        <f>G31/(G26*G25*G24)*100000</f>
        <v>#DIV/0!</v>
      </c>
      <c r="H27" s="15" t="e">
        <f>H31/(H26*H25*H24)*100000</f>
        <v>#DIV/0!</v>
      </c>
      <c r="I27" s="11"/>
      <c r="J27" s="11"/>
    </row>
    <row r="28" spans="1:10" ht="15">
      <c r="A28" s="11"/>
      <c r="B28" s="11"/>
      <c r="C28" s="11"/>
      <c r="D28" s="11"/>
      <c r="E28" s="11"/>
      <c r="F28" s="11"/>
      <c r="G28" s="5"/>
      <c r="I28" s="11"/>
      <c r="J28" s="11"/>
    </row>
    <row r="29" spans="1:10" ht="15">
      <c r="A29" s="2"/>
      <c r="B29" s="2"/>
      <c r="C29" s="109" t="s">
        <v>23</v>
      </c>
      <c r="D29" s="109"/>
      <c r="E29" s="109"/>
      <c r="F29" s="109"/>
      <c r="G29" s="12">
        <f>COUNT(A11:J15)</f>
        <v>0</v>
      </c>
      <c r="H29" s="12">
        <f>COUNT(A17:J21)</f>
        <v>0</v>
      </c>
      <c r="I29" s="2"/>
      <c r="J29" s="2"/>
    </row>
    <row r="30" spans="1:10" ht="15">
      <c r="A30" s="2"/>
      <c r="B30" s="2"/>
      <c r="C30" s="109" t="s">
        <v>12</v>
      </c>
      <c r="D30" s="109"/>
      <c r="E30" s="109"/>
      <c r="F30" s="109"/>
      <c r="G30" s="12">
        <f>G29-2</f>
        <v>-2</v>
      </c>
      <c r="H30" s="12">
        <f>H29-2</f>
        <v>-2</v>
      </c>
      <c r="I30" s="2"/>
      <c r="J30" s="2"/>
    </row>
    <row r="31" spans="1:10" ht="15">
      <c r="A31" s="11"/>
      <c r="B31" s="11"/>
      <c r="C31" s="109" t="s">
        <v>13</v>
      </c>
      <c r="D31" s="109"/>
      <c r="E31" s="109"/>
      <c r="F31" s="109"/>
      <c r="G31" s="14" t="e">
        <f>AVERAGE(A11:J15)</f>
        <v>#DIV/0!</v>
      </c>
      <c r="H31" s="14" t="e">
        <f>AVERAGE(A17:J21)</f>
        <v>#DIV/0!</v>
      </c>
      <c r="I31" s="11"/>
      <c r="J31" s="11"/>
    </row>
    <row r="32" spans="1:10" ht="15">
      <c r="A32" s="11"/>
      <c r="B32" s="11"/>
      <c r="C32" s="109" t="s">
        <v>14</v>
      </c>
      <c r="D32" s="109"/>
      <c r="E32" s="109"/>
      <c r="F32" s="109"/>
      <c r="G32" s="14" t="e">
        <f>STDEV(A17:J21)</f>
        <v>#DIV/0!</v>
      </c>
      <c r="H32" s="14" t="e">
        <f>STDEV(A17:J21)</f>
        <v>#DIV/0!</v>
      </c>
      <c r="I32" s="11"/>
      <c r="J32" s="11"/>
    </row>
    <row r="33" spans="1:10" ht="15">
      <c r="A33" s="11"/>
      <c r="B33" s="11"/>
      <c r="C33" s="109" t="s">
        <v>15</v>
      </c>
      <c r="D33" s="109"/>
      <c r="E33" s="109"/>
      <c r="F33" s="109"/>
      <c r="G33" s="14" t="e">
        <f>G32/G31*100</f>
        <v>#DIV/0!</v>
      </c>
      <c r="H33" s="14" t="e">
        <f>H32/H31*100</f>
        <v>#DIV/0!</v>
      </c>
      <c r="I33" s="11"/>
      <c r="J33" s="11"/>
    </row>
    <row r="34" spans="1:10" ht="15">
      <c r="A34" s="11"/>
      <c r="B34" s="11"/>
      <c r="C34" s="109" t="s">
        <v>16</v>
      </c>
      <c r="D34" s="109"/>
      <c r="E34" s="109"/>
      <c r="F34" s="109"/>
      <c r="G34" s="14" t="e">
        <f>1/SQRT(G31)*100</f>
        <v>#DIV/0!</v>
      </c>
      <c r="H34" s="14" t="e">
        <f>1/SQRT(H31)*100</f>
        <v>#DIV/0!</v>
      </c>
      <c r="I34" s="11"/>
      <c r="J34" s="11"/>
    </row>
    <row r="35" spans="1:10" ht="15">
      <c r="A35" s="2"/>
      <c r="B35" s="2"/>
      <c r="C35" s="109" t="s">
        <v>17</v>
      </c>
      <c r="D35" s="109"/>
      <c r="E35" s="109"/>
      <c r="F35" s="109"/>
      <c r="G35" s="14" t="e">
        <f>VARP(A11:J15)*G29/G31</f>
        <v>#DIV/0!</v>
      </c>
      <c r="H35" s="14" t="e">
        <f>VARP(A17:J21)*H29/H31</f>
        <v>#DIV/0!</v>
      </c>
      <c r="I35" s="2"/>
      <c r="J35" s="2"/>
    </row>
    <row r="36" spans="1:10" ht="15">
      <c r="A36" s="2"/>
      <c r="B36" s="2"/>
      <c r="C36" s="109" t="s">
        <v>18</v>
      </c>
      <c r="D36" s="109"/>
      <c r="E36" s="109"/>
      <c r="F36" s="109"/>
      <c r="G36" s="15" t="e">
        <f>CHIDIST(G35,G30)*100</f>
        <v>#DIV/0!</v>
      </c>
      <c r="H36" s="15" t="e">
        <f>CHIDIST(H35,H30)*100</f>
        <v>#DIV/0!</v>
      </c>
      <c r="I36" s="2"/>
      <c r="J36" s="2"/>
    </row>
    <row r="37" spans="1:10" ht="15" customHeight="1">
      <c r="A37" s="11"/>
      <c r="B37" s="11"/>
      <c r="C37" s="11"/>
      <c r="D37" s="11"/>
      <c r="E37" s="11"/>
      <c r="F37" s="14"/>
      <c r="G37" s="11"/>
      <c r="H37" s="11"/>
      <c r="I37" s="11"/>
      <c r="J37" s="2"/>
    </row>
    <row r="38" spans="1:10" ht="15" customHeight="1">
      <c r="A38" s="121" t="s">
        <v>24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5" customHeight="1">
      <c r="A39" s="119" t="e">
        <f>IF(G36&gt;5,"The chance probability of more than 5% evidences a complete mix for the "&amp;Tracer1&amp;" tracer.",IF(G36&lt;1,"A Chance Probability of less than 1% evidences an incomplete mix for the "&amp;Tracer1&amp;" tracer.","A Chance Probability between 1-5% evidences a marginal mix for the "&amp;Tracer1&amp;" tracer."))</f>
        <v>#DIV/0!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15" customHeight="1">
      <c r="A40" s="119" t="e">
        <f>IF(H36&gt;5,"The chance probability of more than 5% evidences a complete mix for the "&amp;Tracer2&amp;" tracer.",IF(H36&lt;1,"The chance probability of less than 1% evidences an incomplete mix for the "&amp;Tracer2&amp;" tracer.","The chance probability between 1-5% evidences a marginal mix for the "&amp;Tracer2&amp;" tracer."))</f>
        <v>#DIV/0!</v>
      </c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5" customHeight="1">
      <c r="A41" s="11"/>
      <c r="B41" s="11"/>
      <c r="C41" s="11"/>
      <c r="D41" s="11"/>
      <c r="E41" s="11"/>
      <c r="F41" s="11"/>
      <c r="G41" s="5"/>
      <c r="H41" s="11"/>
      <c r="I41" s="11"/>
      <c r="J41" s="2"/>
    </row>
    <row r="42" spans="1:10" ht="15" customHeight="1">
      <c r="A42" s="11"/>
      <c r="B42" s="11"/>
      <c r="C42" s="11"/>
      <c r="D42" s="11"/>
      <c r="E42" s="11"/>
      <c r="F42" s="11"/>
      <c r="G42" s="5"/>
      <c r="H42" s="11"/>
      <c r="I42" s="11"/>
      <c r="J42" s="2"/>
    </row>
    <row r="43" spans="1:10" ht="15" customHeight="1">
      <c r="A43" s="11"/>
      <c r="B43" s="11"/>
      <c r="C43" s="11"/>
      <c r="D43" s="11"/>
      <c r="E43" s="11"/>
      <c r="F43" s="11"/>
      <c r="G43" s="5"/>
      <c r="H43" s="11"/>
      <c r="I43" s="11"/>
      <c r="J43" s="2"/>
    </row>
    <row r="44" spans="1:10" ht="15" customHeight="1">
      <c r="A44" s="11"/>
      <c r="B44" s="11"/>
      <c r="C44" s="11"/>
      <c r="D44" s="11"/>
      <c r="E44" s="11"/>
      <c r="F44" s="11"/>
      <c r="G44" s="5"/>
      <c r="H44" s="11"/>
      <c r="I44" s="11"/>
      <c r="J44" s="2"/>
    </row>
    <row r="45" spans="1:10" ht="15" customHeight="1">
      <c r="A45" s="11"/>
      <c r="B45" s="11"/>
      <c r="C45" s="11"/>
      <c r="D45" s="11"/>
      <c r="E45" s="11"/>
      <c r="F45" s="11"/>
      <c r="G45" s="5"/>
      <c r="H45" s="11"/>
      <c r="I45" s="11"/>
      <c r="J45" s="2"/>
    </row>
    <row r="46" spans="1:10" ht="15" customHeight="1">
      <c r="A46" s="11"/>
      <c r="B46" s="11"/>
      <c r="C46" s="11"/>
      <c r="D46" s="11"/>
      <c r="E46" s="11"/>
      <c r="F46" s="11"/>
      <c r="G46" s="5"/>
      <c r="H46" s="11"/>
      <c r="I46" s="11"/>
      <c r="J46" s="2"/>
    </row>
    <row r="47" spans="1:10" ht="15" customHeight="1">
      <c r="A47" s="11"/>
      <c r="B47" s="11"/>
      <c r="C47" s="11"/>
      <c r="D47" s="11"/>
      <c r="E47" s="11"/>
      <c r="F47" s="11"/>
      <c r="G47" s="5"/>
      <c r="H47" s="11"/>
      <c r="I47" s="11"/>
      <c r="J47" s="2"/>
    </row>
    <row r="48" spans="1:10" ht="15" customHeight="1">
      <c r="A48" s="11"/>
      <c r="B48" s="11"/>
      <c r="C48" s="11"/>
      <c r="D48" s="11"/>
      <c r="E48" s="11"/>
      <c r="F48" s="11"/>
      <c r="G48" s="5"/>
      <c r="H48" s="11"/>
      <c r="I48" s="11"/>
      <c r="J48" s="2"/>
    </row>
    <row r="49" spans="1:10" ht="15" customHeight="1">
      <c r="A49" s="11"/>
      <c r="B49" s="11"/>
      <c r="C49" s="11"/>
      <c r="D49" s="11"/>
      <c r="E49" s="11"/>
      <c r="F49" s="11"/>
      <c r="G49" s="5"/>
      <c r="H49" s="11"/>
      <c r="I49" s="11"/>
      <c r="J49" s="2"/>
    </row>
    <row r="50" spans="1:10" ht="15" customHeight="1">
      <c r="A50" s="11"/>
      <c r="B50" s="11"/>
      <c r="C50" s="11"/>
      <c r="D50" s="11"/>
      <c r="E50" s="11"/>
      <c r="F50" s="11"/>
      <c r="G50" s="5"/>
      <c r="H50" s="11"/>
      <c r="I50" s="11"/>
      <c r="J50" s="2"/>
    </row>
    <row r="51" spans="1:10" ht="37.5" customHeight="1">
      <c r="A51" s="11"/>
      <c r="B51" s="11"/>
      <c r="C51" s="11" t="s">
        <v>2</v>
      </c>
      <c r="D51" s="11"/>
      <c r="E51" s="11"/>
      <c r="F51" s="122">
        <f>Start!F20</f>
        <v>0</v>
      </c>
      <c r="G51" s="123"/>
      <c r="H51" s="123"/>
      <c r="I51" s="123"/>
      <c r="J51" s="123"/>
    </row>
    <row r="52" spans="1:10" ht="15" customHeight="1">
      <c r="A52" s="11"/>
      <c r="B52" s="11"/>
      <c r="C52" s="11" t="s">
        <v>1</v>
      </c>
      <c r="D52" s="11"/>
      <c r="E52" s="11"/>
      <c r="F52" s="103">
        <f>Start!F21</f>
        <v>0</v>
      </c>
      <c r="G52" s="104"/>
      <c r="H52" s="104"/>
      <c r="I52" s="104"/>
      <c r="J52" s="104"/>
    </row>
    <row r="53" spans="1:10" ht="15" customHeight="1">
      <c r="A53" s="11"/>
      <c r="B53" s="11"/>
      <c r="C53" s="109" t="s">
        <v>34</v>
      </c>
      <c r="D53" s="109"/>
      <c r="E53" s="109"/>
      <c r="F53" s="106">
        <f>Start!F22</f>
        <v>0</v>
      </c>
      <c r="G53" s="107"/>
      <c r="H53" s="107"/>
      <c r="I53" s="107"/>
      <c r="J53" s="107"/>
    </row>
    <row r="54" spans="1:10" ht="15" customHeight="1">
      <c r="A54" s="11"/>
      <c r="B54" s="11"/>
      <c r="C54" s="11"/>
      <c r="D54" s="11"/>
      <c r="E54" s="11"/>
      <c r="F54" s="11"/>
      <c r="G54" s="5"/>
      <c r="H54" s="11"/>
      <c r="I54" s="11"/>
      <c r="J54" s="2"/>
    </row>
    <row r="55" spans="1:10" ht="15" customHeight="1">
      <c r="A55" s="11"/>
      <c r="B55" s="11"/>
      <c r="C55" s="11"/>
      <c r="D55" s="11"/>
      <c r="E55" s="11"/>
      <c r="F55" s="11"/>
      <c r="G55" s="5"/>
      <c r="H55" s="11"/>
      <c r="I55" s="11"/>
      <c r="J55" s="2"/>
    </row>
    <row r="56" spans="1:9" ht="15" customHeight="1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15" customHeight="1">
      <c r="A57" s="55"/>
      <c r="B57" s="55"/>
      <c r="C57" s="55"/>
      <c r="D57" s="55"/>
      <c r="E57" s="55"/>
      <c r="F57" s="55"/>
      <c r="G57" s="55"/>
      <c r="H57" s="55"/>
      <c r="I57" s="55"/>
    </row>
    <row r="58" spans="1:9" ht="15" customHeight="1">
      <c r="A58" s="55"/>
      <c r="B58" s="55"/>
      <c r="C58" s="55"/>
      <c r="D58" s="55"/>
      <c r="E58" s="55"/>
      <c r="F58" s="55"/>
      <c r="G58" s="55"/>
      <c r="H58" s="55"/>
      <c r="I58" s="55"/>
    </row>
    <row r="59" spans="1:9" ht="12">
      <c r="A59" s="55"/>
      <c r="B59" s="55"/>
      <c r="C59" s="55"/>
      <c r="D59" s="55"/>
      <c r="E59" s="55"/>
      <c r="F59" s="55"/>
      <c r="G59" s="55"/>
      <c r="H59" s="55"/>
      <c r="I59" s="55"/>
    </row>
    <row r="60" spans="1:9" ht="12">
      <c r="A60" s="55"/>
      <c r="B60" s="55"/>
      <c r="C60" s="55"/>
      <c r="D60" s="55"/>
      <c r="E60" s="55"/>
      <c r="F60" s="55"/>
      <c r="G60" s="55"/>
      <c r="H60" s="55"/>
      <c r="I60" s="55"/>
    </row>
    <row r="61" spans="1:9" ht="12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12">
      <c r="A62" s="55"/>
      <c r="B62" s="55"/>
      <c r="C62" s="55"/>
      <c r="D62" s="55"/>
      <c r="E62" s="55"/>
      <c r="F62" s="55"/>
      <c r="G62" s="55"/>
      <c r="H62" s="55"/>
      <c r="I62" s="55"/>
    </row>
    <row r="63" spans="1:9" ht="12">
      <c r="A63" s="55"/>
      <c r="B63" s="55"/>
      <c r="C63" s="55"/>
      <c r="D63" s="55"/>
      <c r="E63" s="55"/>
      <c r="F63" s="55"/>
      <c r="G63" s="55"/>
      <c r="H63" s="55"/>
      <c r="I63" s="55"/>
    </row>
    <row r="64" spans="1:9" ht="12">
      <c r="A64" s="55"/>
      <c r="B64" s="55"/>
      <c r="C64" s="55"/>
      <c r="D64" s="55"/>
      <c r="E64" s="55"/>
      <c r="F64" s="55"/>
      <c r="G64" s="55"/>
      <c r="H64" s="55"/>
      <c r="I64" s="55"/>
    </row>
    <row r="65" spans="1:9" ht="12">
      <c r="A65" s="55"/>
      <c r="B65" s="55"/>
      <c r="C65" s="55"/>
      <c r="D65" s="55"/>
      <c r="E65" s="55"/>
      <c r="F65" s="55"/>
      <c r="G65" s="55"/>
      <c r="H65" s="55"/>
      <c r="I65" s="55"/>
    </row>
    <row r="66" spans="1:9" ht="12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2">
      <c r="A67" s="55"/>
      <c r="B67" s="55"/>
      <c r="C67" s="55"/>
      <c r="D67" s="55"/>
      <c r="E67" s="55"/>
      <c r="F67" s="55"/>
      <c r="G67" s="55"/>
      <c r="H67" s="55"/>
      <c r="I67" s="55"/>
    </row>
    <row r="68" spans="1:9" ht="12">
      <c r="A68" s="55"/>
      <c r="B68" s="55"/>
      <c r="C68" s="55"/>
      <c r="D68" s="55"/>
      <c r="E68" s="55"/>
      <c r="F68" s="55"/>
      <c r="G68" s="55"/>
      <c r="H68" s="55"/>
      <c r="I68" s="55"/>
    </row>
    <row r="69" spans="1:9" ht="12">
      <c r="A69" s="55"/>
      <c r="B69" s="55"/>
      <c r="C69" s="55"/>
      <c r="D69" s="55"/>
      <c r="E69" s="55"/>
      <c r="F69" s="55"/>
      <c r="G69" s="55"/>
      <c r="H69" s="55"/>
      <c r="I69" s="55"/>
    </row>
    <row r="70" spans="1:9" ht="12">
      <c r="A70" s="55"/>
      <c r="B70" s="55"/>
      <c r="C70" s="55"/>
      <c r="D70" s="55"/>
      <c r="E70" s="55"/>
      <c r="F70" s="55"/>
      <c r="G70" s="55"/>
      <c r="H70" s="55"/>
      <c r="I70" s="55"/>
    </row>
    <row r="71" spans="1:9" ht="12">
      <c r="A71" s="55"/>
      <c r="B71" s="55"/>
      <c r="C71" s="55"/>
      <c r="D71" s="55"/>
      <c r="E71" s="55"/>
      <c r="F71" s="55"/>
      <c r="G71" s="55"/>
      <c r="H71" s="55"/>
      <c r="I71" s="55"/>
    </row>
    <row r="72" spans="1:9" ht="12">
      <c r="A72" s="55"/>
      <c r="B72" s="55"/>
      <c r="C72" s="55"/>
      <c r="D72" s="55"/>
      <c r="E72" s="55"/>
      <c r="F72" s="55"/>
      <c r="G72" s="55"/>
      <c r="H72" s="55"/>
      <c r="I72" s="55"/>
    </row>
    <row r="73" spans="1:9" ht="12">
      <c r="A73" s="55"/>
      <c r="B73" s="55"/>
      <c r="C73" s="55"/>
      <c r="D73" s="55"/>
      <c r="E73" s="55"/>
      <c r="F73" s="55"/>
      <c r="G73" s="55"/>
      <c r="H73" s="55"/>
      <c r="I73" s="55"/>
    </row>
    <row r="74" spans="1:9" ht="12">
      <c r="A74" s="55"/>
      <c r="B74" s="55"/>
      <c r="C74" s="55"/>
      <c r="D74" s="55"/>
      <c r="E74" s="55"/>
      <c r="F74" s="55"/>
      <c r="G74" s="55"/>
      <c r="H74" s="55"/>
      <c r="I74" s="55"/>
    </row>
  </sheetData>
  <sheetProtection password="F1EA" sheet="1" objects="1" scenarios="1" selectLockedCells="1"/>
  <mergeCells count="30">
    <mergeCell ref="A1:J1"/>
    <mergeCell ref="A3:J3"/>
    <mergeCell ref="B9:J9"/>
    <mergeCell ref="A10:J10"/>
    <mergeCell ref="A16:J16"/>
    <mergeCell ref="F5:J5"/>
    <mergeCell ref="F6:J6"/>
    <mergeCell ref="F7:J7"/>
    <mergeCell ref="F8:J8"/>
    <mergeCell ref="C6:E6"/>
    <mergeCell ref="C24:F24"/>
    <mergeCell ref="C25:F25"/>
    <mergeCell ref="C31:F31"/>
    <mergeCell ref="C32:F32"/>
    <mergeCell ref="C33:F33"/>
    <mergeCell ref="C34:F34"/>
    <mergeCell ref="C26:F26"/>
    <mergeCell ref="C27:F27"/>
    <mergeCell ref="C29:F29"/>
    <mergeCell ref="C30:F30"/>
    <mergeCell ref="F51:J51"/>
    <mergeCell ref="F52:J52"/>
    <mergeCell ref="C53:E53"/>
    <mergeCell ref="F53:J53"/>
    <mergeCell ref="C23:F23"/>
    <mergeCell ref="A38:J38"/>
    <mergeCell ref="A39:J39"/>
    <mergeCell ref="A40:J40"/>
    <mergeCell ref="C35:F35"/>
    <mergeCell ref="C36:F36"/>
  </mergeCells>
  <conditionalFormatting sqref="A39:J40">
    <cfRule type="expression" priority="107" dxfId="130" stopIfTrue="1">
      <formula>ISNUMBER(SEARCH("Red",'Two Colors'!A39))</formula>
    </cfRule>
    <cfRule type="expression" priority="108" dxfId="9" stopIfTrue="1">
      <formula>ISNUMBER(SEARCH("blue",'Two Colors'!A39))</formula>
    </cfRule>
    <cfRule type="expression" priority="109" dxfId="158" stopIfTrue="1">
      <formula>ISNUMBER(SEARCH("green",'Two Colors'!A39))</formula>
    </cfRule>
  </conditionalFormatting>
  <conditionalFormatting sqref="G23:H23">
    <cfRule type="containsText" priority="5" dxfId="171" operator="containsText" stopIfTrue="1" text="green">
      <formula>NOT(ISERROR(SEARCH("green",'Two Colors'!G23)))</formula>
    </cfRule>
    <cfRule type="containsText" priority="110" dxfId="130" operator="containsText" stopIfTrue="1" text="red">
      <formula>NOT(ISERROR(SEARCH("red",'Two Colors'!G23)))</formula>
    </cfRule>
    <cfRule type="containsText" priority="111" dxfId="9" operator="containsText" stopIfTrue="1" text="blue">
      <formula>NOT(ISERROR(SEARCH("blue",'Two Colors'!G23)))</formula>
    </cfRule>
    <cfRule type="containsText" priority="112" dxfId="8" operator="containsText" stopIfTrue="1" text="orange">
      <formula>NOT(ISERROR(SEARCH("orange",'Two Colors'!G23)))</formula>
    </cfRule>
  </conditionalFormatting>
  <conditionalFormatting sqref="A10:J10 A16:J16">
    <cfRule type="containsText" priority="1" dxfId="167" operator="containsText" text="blue">
      <formula>NOT(ISERROR(SEARCH("blue",'Two Colors'!A10)))</formula>
    </cfRule>
    <cfRule type="containsText" priority="2" dxfId="1" operator="containsText" text="orange">
      <formula>NOT(ISERROR(SEARCH("orange",'Two Colors'!A10)))</formula>
    </cfRule>
    <cfRule type="containsText" priority="3" dxfId="0" operator="containsText" text="green">
      <formula>NOT(ISERROR(SEARCH("green",'Two Colors'!A10)))</formula>
    </cfRule>
    <cfRule type="containsText" priority="4" dxfId="3" operator="containsText" text="red">
      <formula>NOT(ISERROR(SEARCH("red",'Two Colors'!A10)))</formula>
    </cfRule>
  </conditionalFormatting>
  <printOptions/>
  <pageMargins left="0.7" right="0.7" top="0.75" bottom="0.75" header="0.3" footer="0.3"/>
  <pageSetup horizontalDpi="600" verticalDpi="600" orientation="portrait" scal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4"/>
  </sheetPr>
  <dimension ref="A1:L59"/>
  <sheetViews>
    <sheetView zoomScale="125" zoomScaleNormal="125" workbookViewId="0" topLeftCell="A1">
      <selection activeCell="A11" sqref="A11"/>
    </sheetView>
  </sheetViews>
  <sheetFormatPr defaultColWidth="9.140625" defaultRowHeight="12.75"/>
  <cols>
    <col min="1" max="9" width="11.00390625" style="58" customWidth="1"/>
    <col min="10" max="10" width="11.00390625" style="55" customWidth="1"/>
    <col min="11" max="16384" width="9.140625" style="55" customWidth="1"/>
  </cols>
  <sheetData>
    <row r="1" spans="1:10" ht="50.25" customHeight="1">
      <c r="A1" s="87"/>
      <c r="B1" s="69"/>
      <c r="C1" s="69"/>
      <c r="D1" s="69"/>
      <c r="E1" s="69"/>
      <c r="F1" s="69"/>
      <c r="G1" s="69"/>
      <c r="H1" s="69"/>
      <c r="I1" s="69"/>
      <c r="J1" s="69"/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2"/>
    </row>
    <row r="3" spans="1:10" ht="22.5" customHeight="1">
      <c r="A3" s="124" t="s">
        <v>11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" customHeight="1">
      <c r="A4" s="16"/>
      <c r="B4" s="11"/>
      <c r="C4" s="11"/>
      <c r="D4" s="11"/>
      <c r="E4" s="11"/>
      <c r="F4" s="11"/>
      <c r="G4" s="11"/>
      <c r="H4" s="11"/>
      <c r="I4" s="11"/>
      <c r="J4" s="2"/>
    </row>
    <row r="5" spans="1:10" ht="15" customHeight="1">
      <c r="A5" s="11"/>
      <c r="B5" s="11"/>
      <c r="C5" s="11" t="s">
        <v>1</v>
      </c>
      <c r="D5" s="11"/>
      <c r="E5" s="11"/>
      <c r="F5" s="103">
        <f>Start!F13</f>
        <v>0</v>
      </c>
      <c r="G5" s="103"/>
      <c r="H5" s="103"/>
      <c r="I5" s="104"/>
      <c r="J5" s="104"/>
    </row>
    <row r="6" spans="1:10" ht="15" customHeight="1">
      <c r="A6" s="16"/>
      <c r="B6" s="11"/>
      <c r="C6" s="109" t="s">
        <v>32</v>
      </c>
      <c r="D6" s="109"/>
      <c r="E6" s="109"/>
      <c r="F6" s="103">
        <f>Start!F14</f>
        <v>0</v>
      </c>
      <c r="G6" s="103"/>
      <c r="H6" s="103"/>
      <c r="I6" s="103"/>
      <c r="J6" s="104"/>
    </row>
    <row r="7" spans="1:10" ht="15" customHeight="1">
      <c r="A7" s="26"/>
      <c r="B7" s="11"/>
      <c r="C7" s="11" t="s">
        <v>3</v>
      </c>
      <c r="D7" s="11"/>
      <c r="E7" s="11"/>
      <c r="F7" s="103">
        <f>Start!F15</f>
        <v>0</v>
      </c>
      <c r="G7" s="103"/>
      <c r="H7" s="103"/>
      <c r="I7" s="104"/>
      <c r="J7" s="104"/>
    </row>
    <row r="8" spans="1:12" ht="15" customHeight="1">
      <c r="A8" s="11"/>
      <c r="B8" s="11"/>
      <c r="C8" s="11" t="s">
        <v>33</v>
      </c>
      <c r="D8" s="11"/>
      <c r="E8" s="11"/>
      <c r="F8" s="106">
        <f>Start!F16</f>
        <v>0</v>
      </c>
      <c r="G8" s="107"/>
      <c r="H8" s="107"/>
      <c r="I8" s="107"/>
      <c r="J8" s="107"/>
      <c r="L8" s="51"/>
    </row>
    <row r="9" spans="1:10" ht="15" customHeight="1">
      <c r="A9" s="2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" customHeight="1">
      <c r="A10" s="126" t="str">
        <f>Tracer1&amp;" Tracer Counts Sequentially From Left to Right"</f>
        <v> Tracer Counts Sequentially From Left to Right</v>
      </c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5" customHeight="1">
      <c r="A11" s="133"/>
      <c r="B11" s="134"/>
      <c r="C11" s="134"/>
      <c r="D11" s="135"/>
      <c r="E11" s="38"/>
      <c r="F11" s="38"/>
      <c r="G11" s="134"/>
      <c r="H11" s="38"/>
      <c r="I11" s="38"/>
      <c r="J11" s="39"/>
    </row>
    <row r="12" spans="1:10" ht="15" customHeight="1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15" customHeight="1">
      <c r="A13" s="40"/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15">
      <c r="A14" s="29"/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15">
      <c r="A15" s="30"/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" customHeight="1">
      <c r="A16" s="126" t="str">
        <f>IF(Tracer2&lt;&gt;"NONE",Tracer2&amp;" Tracer Counts Sequentially From Left to Right"," ")</f>
        <v> Tracer Counts Sequentially From Left to Right</v>
      </c>
      <c r="B16" s="129"/>
      <c r="C16" s="129"/>
      <c r="D16" s="129"/>
      <c r="E16" s="129"/>
      <c r="F16" s="129"/>
      <c r="G16" s="129"/>
      <c r="H16" s="129"/>
      <c r="I16" s="129"/>
      <c r="J16" s="130"/>
    </row>
    <row r="17" spans="1:10" ht="15" customHeight="1">
      <c r="A17" s="37"/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15" customHeight="1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ht="15" customHeight="1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5" customHeight="1">
      <c r="A20" s="33"/>
      <c r="B20" s="34"/>
      <c r="C20" s="34"/>
      <c r="D20" s="34"/>
      <c r="E20" s="34"/>
      <c r="F20" s="34"/>
      <c r="G20" s="34"/>
      <c r="H20" s="34"/>
      <c r="I20" s="34"/>
      <c r="J20" s="28"/>
    </row>
    <row r="21" spans="1:10" ht="15" customHeight="1">
      <c r="A21" s="35"/>
      <c r="B21" s="36"/>
      <c r="C21" s="36"/>
      <c r="D21" s="36"/>
      <c r="E21" s="36"/>
      <c r="F21" s="36"/>
      <c r="G21" s="36"/>
      <c r="H21" s="36"/>
      <c r="I21" s="36"/>
      <c r="J21" s="32"/>
    </row>
    <row r="22" spans="1:10" ht="15" customHeight="1">
      <c r="A22" s="131" t="str">
        <f>IF(Tracer3&lt;&gt;"NONE",Tracer3&amp;" Tracer Counts Sequentially From Left to Right"," ")</f>
        <v> Tracer Counts Sequentially From Left to Right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0" ht="17.25" customHeight="1">
      <c r="A23" s="37"/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15" customHeight="1">
      <c r="A24" s="40"/>
      <c r="B24" s="41"/>
      <c r="C24" s="41"/>
      <c r="D24" s="41"/>
      <c r="E24" s="41"/>
      <c r="F24" s="41"/>
      <c r="G24" s="41"/>
      <c r="H24" s="41"/>
      <c r="I24" s="41"/>
      <c r="J24" s="44"/>
    </row>
    <row r="25" spans="1:10" ht="15" customHeight="1">
      <c r="A25" s="40"/>
      <c r="B25" s="41"/>
      <c r="C25" s="41"/>
      <c r="D25" s="41"/>
      <c r="E25" s="41"/>
      <c r="F25" s="41"/>
      <c r="G25" s="41"/>
      <c r="H25" s="41"/>
      <c r="I25" s="41"/>
      <c r="J25" s="43"/>
    </row>
    <row r="26" spans="1:10" ht="15" customHeight="1">
      <c r="A26" s="33"/>
      <c r="B26" s="34"/>
      <c r="C26" s="34"/>
      <c r="D26" s="34"/>
      <c r="E26" s="34"/>
      <c r="F26" s="34"/>
      <c r="G26" s="34"/>
      <c r="H26" s="34"/>
      <c r="I26" s="34"/>
      <c r="J26" s="28"/>
    </row>
    <row r="27" spans="1:10" ht="15" customHeight="1">
      <c r="A27" s="35"/>
      <c r="B27" s="36"/>
      <c r="C27" s="36"/>
      <c r="D27" s="36"/>
      <c r="E27" s="36"/>
      <c r="F27" s="36"/>
      <c r="G27" s="36"/>
      <c r="H27" s="36"/>
      <c r="I27" s="36"/>
      <c r="J27" s="32"/>
    </row>
    <row r="28" spans="1:10" ht="15" customHeight="1">
      <c r="A28" s="11"/>
      <c r="B28" s="11"/>
      <c r="C28" s="11"/>
      <c r="D28" s="11"/>
      <c r="E28" s="11"/>
      <c r="F28" s="14"/>
      <c r="G28" s="11"/>
      <c r="H28" s="11"/>
      <c r="I28" s="11"/>
      <c r="J28" s="2"/>
    </row>
    <row r="29" spans="1:10" ht="15" customHeight="1">
      <c r="A29" s="11"/>
      <c r="B29" s="11"/>
      <c r="C29" s="109" t="s">
        <v>4</v>
      </c>
      <c r="D29" s="109"/>
      <c r="E29" s="109"/>
      <c r="F29" s="109"/>
      <c r="G29" s="5">
        <f>Tracer1</f>
        <v>0</v>
      </c>
      <c r="H29" s="5">
        <f>IF(Tracer2&lt;&gt;"NONE",Tracer2," ")</f>
        <v>0</v>
      </c>
      <c r="I29" s="5">
        <f>IF(Tracer3&lt;&gt;"NONE",Tracer3," ")</f>
        <v>0</v>
      </c>
      <c r="J29" s="2"/>
    </row>
    <row r="30" spans="1:10" ht="15" customHeight="1">
      <c r="A30" s="2"/>
      <c r="B30" s="2"/>
      <c r="C30" s="109" t="s">
        <v>22</v>
      </c>
      <c r="D30" s="109"/>
      <c r="E30" s="109"/>
      <c r="F30" s="109"/>
      <c r="G30" s="1">
        <f>Start!F28</f>
        <v>0</v>
      </c>
      <c r="H30" s="13">
        <f>Start!G28</f>
        <v>0</v>
      </c>
      <c r="I30" s="1">
        <f>Start!H28</f>
        <v>0</v>
      </c>
      <c r="J30" s="2"/>
    </row>
    <row r="31" spans="1:10" ht="15" customHeight="1">
      <c r="A31" s="2"/>
      <c r="B31" s="2"/>
      <c r="C31" s="109" t="s">
        <v>27</v>
      </c>
      <c r="D31" s="109"/>
      <c r="E31" s="109"/>
      <c r="F31" s="109"/>
      <c r="G31" s="1">
        <f>Start!F29</f>
        <v>0</v>
      </c>
      <c r="H31" s="13">
        <f>Start!G29</f>
        <v>0</v>
      </c>
      <c r="I31" s="1">
        <f>Start!H29</f>
        <v>0</v>
      </c>
      <c r="J31" s="2"/>
    </row>
    <row r="32" spans="1:10" ht="15" customHeight="1">
      <c r="A32" s="11"/>
      <c r="B32" s="11"/>
      <c r="C32" s="109" t="s">
        <v>26</v>
      </c>
      <c r="D32" s="109"/>
      <c r="E32" s="109"/>
      <c r="F32" s="109"/>
      <c r="G32" s="1">
        <f>Start!F30</f>
        <v>0</v>
      </c>
      <c r="H32" s="13">
        <f>Start!G30</f>
        <v>0</v>
      </c>
      <c r="I32" s="1">
        <f>Start!H30</f>
        <v>0</v>
      </c>
      <c r="J32" s="2"/>
    </row>
    <row r="33" spans="1:10" ht="15" customHeight="1">
      <c r="A33" s="2"/>
      <c r="B33" s="2"/>
      <c r="C33" s="109" t="s">
        <v>21</v>
      </c>
      <c r="D33" s="109"/>
      <c r="E33" s="109"/>
      <c r="F33" s="109"/>
      <c r="G33" s="15" t="e">
        <f>G37/(G32*G31*G30)*100000</f>
        <v>#DIV/0!</v>
      </c>
      <c r="H33" s="15" t="e">
        <f>H37/(H32*H31*H30)*100000</f>
        <v>#DIV/0!</v>
      </c>
      <c r="I33" s="15" t="e">
        <f>I37/(I32*I31*I30)*100000</f>
        <v>#DIV/0!</v>
      </c>
      <c r="J33" s="2"/>
    </row>
    <row r="34" spans="1:10" ht="15">
      <c r="A34" s="11"/>
      <c r="B34" s="11"/>
      <c r="C34" s="11"/>
      <c r="D34" s="11"/>
      <c r="E34" s="11"/>
      <c r="F34" s="11"/>
      <c r="G34" s="11"/>
      <c r="H34" s="11"/>
      <c r="I34" s="11"/>
      <c r="J34" s="2"/>
    </row>
    <row r="35" spans="1:10" ht="15" customHeight="1">
      <c r="A35" s="11"/>
      <c r="B35" s="11"/>
      <c r="C35" s="109" t="s">
        <v>23</v>
      </c>
      <c r="D35" s="109"/>
      <c r="E35" s="109"/>
      <c r="F35" s="109"/>
      <c r="G35" s="12">
        <f>COUNT(A11:J15)</f>
        <v>0</v>
      </c>
      <c r="H35" s="12">
        <f>COUNT(A17:J21)</f>
        <v>0</v>
      </c>
      <c r="I35" s="12">
        <f>COUNT(A23:J27)</f>
        <v>0</v>
      </c>
      <c r="J35" s="2"/>
    </row>
    <row r="36" spans="1:10" ht="15" customHeight="1">
      <c r="A36" s="2"/>
      <c r="B36" s="2"/>
      <c r="C36" s="109" t="s">
        <v>12</v>
      </c>
      <c r="D36" s="109"/>
      <c r="E36" s="109"/>
      <c r="F36" s="109"/>
      <c r="G36" s="12">
        <f>G35-2</f>
        <v>-2</v>
      </c>
      <c r="H36" s="12">
        <f>H35-2</f>
        <v>-2</v>
      </c>
      <c r="I36" s="12">
        <f>I35-2</f>
        <v>-2</v>
      </c>
      <c r="J36" s="2"/>
    </row>
    <row r="37" spans="1:10" ht="15" customHeight="1">
      <c r="A37" s="2"/>
      <c r="B37" s="2"/>
      <c r="C37" s="109" t="s">
        <v>13</v>
      </c>
      <c r="D37" s="109"/>
      <c r="E37" s="109"/>
      <c r="F37" s="109"/>
      <c r="G37" s="14" t="e">
        <f>AVERAGE(A11:J15)</f>
        <v>#DIV/0!</v>
      </c>
      <c r="H37" s="14" t="e">
        <f>AVERAGE(A17:J21)</f>
        <v>#DIV/0!</v>
      </c>
      <c r="I37" s="14" t="e">
        <f>AVERAGE(A23:J27)</f>
        <v>#DIV/0!</v>
      </c>
      <c r="J37" s="2"/>
    </row>
    <row r="38" spans="1:10" ht="15" customHeight="1">
      <c r="A38" s="11"/>
      <c r="B38" s="11"/>
      <c r="C38" s="109" t="s">
        <v>14</v>
      </c>
      <c r="D38" s="109"/>
      <c r="E38" s="109"/>
      <c r="F38" s="109"/>
      <c r="G38" s="14" t="e">
        <f>STDEV(A11:J15)</f>
        <v>#DIV/0!</v>
      </c>
      <c r="H38" s="14" t="e">
        <f>STDEV(A17:J21)</f>
        <v>#DIV/0!</v>
      </c>
      <c r="I38" s="14" t="e">
        <f>STDEV(A23:J27)</f>
        <v>#DIV/0!</v>
      </c>
      <c r="J38" s="2"/>
    </row>
    <row r="39" spans="1:10" ht="15">
      <c r="A39" s="2"/>
      <c r="B39" s="2"/>
      <c r="C39" s="109" t="s">
        <v>15</v>
      </c>
      <c r="D39" s="109"/>
      <c r="E39" s="109"/>
      <c r="F39" s="109"/>
      <c r="G39" s="14" t="e">
        <f>G38/G37*100</f>
        <v>#DIV/0!</v>
      </c>
      <c r="H39" s="14" t="e">
        <f>H38/H37*100</f>
        <v>#DIV/0!</v>
      </c>
      <c r="I39" s="14" t="e">
        <f>I38/I37*100</f>
        <v>#DIV/0!</v>
      </c>
      <c r="J39" s="2"/>
    </row>
    <row r="40" spans="1:10" ht="15" customHeight="1">
      <c r="A40" s="11"/>
      <c r="B40" s="11"/>
      <c r="C40" s="109" t="s">
        <v>16</v>
      </c>
      <c r="D40" s="109"/>
      <c r="E40" s="109"/>
      <c r="F40" s="109"/>
      <c r="G40" s="14" t="e">
        <f>1/SQRT(G37)*100</f>
        <v>#DIV/0!</v>
      </c>
      <c r="H40" s="14" t="e">
        <f>1/SQRT(H37)*100</f>
        <v>#DIV/0!</v>
      </c>
      <c r="I40" s="14" t="e">
        <f>1/SQRT(I37)*100</f>
        <v>#DIV/0!</v>
      </c>
      <c r="J40" s="2"/>
    </row>
    <row r="41" spans="1:10" ht="15" customHeight="1">
      <c r="A41" s="2"/>
      <c r="B41" s="2"/>
      <c r="C41" s="109" t="s">
        <v>17</v>
      </c>
      <c r="D41" s="109"/>
      <c r="E41" s="109"/>
      <c r="F41" s="109"/>
      <c r="G41" s="14" t="e">
        <f>VARP(A11:J15)*G35/G37</f>
        <v>#DIV/0!</v>
      </c>
      <c r="H41" s="14" t="e">
        <f>VARP(A17:J21)*H35/H37</f>
        <v>#DIV/0!</v>
      </c>
      <c r="I41" s="14" t="e">
        <f>VARP(A23:J27)*I35/I37</f>
        <v>#DIV/0!</v>
      </c>
      <c r="J41" s="2"/>
    </row>
    <row r="42" spans="1:10" ht="15" customHeight="1">
      <c r="A42" s="11"/>
      <c r="B42" s="11"/>
      <c r="C42" s="109" t="s">
        <v>18</v>
      </c>
      <c r="D42" s="109"/>
      <c r="E42" s="109"/>
      <c r="F42" s="109"/>
      <c r="G42" s="15" t="e">
        <f>CHIDIST(G41,G36)*100</f>
        <v>#DIV/0!</v>
      </c>
      <c r="H42" s="15" t="e">
        <f>CHIDIST(H41,H36)*100</f>
        <v>#DIV/0!</v>
      </c>
      <c r="I42" s="15" t="e">
        <f>CHIDIST(I41,I36)*100</f>
        <v>#DIV/0!</v>
      </c>
      <c r="J42" s="2"/>
    </row>
    <row r="43" spans="1:10" ht="15">
      <c r="A43" s="11"/>
      <c r="B43" s="11"/>
      <c r="C43" s="11"/>
      <c r="D43" s="11"/>
      <c r="E43" s="11"/>
      <c r="F43" s="11"/>
      <c r="G43" s="11"/>
      <c r="H43" s="11"/>
      <c r="I43" s="11"/>
      <c r="J43" s="2"/>
    </row>
    <row r="44" spans="1:10" s="56" customFormat="1" ht="15" customHeight="1">
      <c r="A44" s="132" t="s">
        <v>24</v>
      </c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5">
      <c r="A45" s="119" t="e">
        <f>IF(G42&gt;5,"The chance probability of more than 5% evidences a complete mix for the "&amp;Tracer1&amp;" tracer.",IF(G42&lt;1,"A Chance Probability of less than 1% evidences an incomplete mix for the "&amp;Tracer1&amp;" tracer.","A Chance Probability between 1-5% evidences a marginal mix for the "&amp;Tracer1&amp;" tracer."))</f>
        <v>#DIV/0!</v>
      </c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15">
      <c r="A46" s="119" t="e">
        <f>IF(H42&gt;5,"The chance probability of more than 5% evidences a complete mix for the "&amp;Tracer2&amp;" tracer.",IF(H42&lt;1,"A Chance Probability of less than 1% evidences an incomplete mix for the "&amp;Tracer2&amp;" tracer.","A Chance Probability between 1-5% evidences a marginal mix for the "&amp;Tracer2&amp;" tracer."))</f>
        <v>#DIV/0!</v>
      </c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5">
      <c r="A47" s="119" t="e">
        <f>IF(I42&gt;5,"The chance probability of more than 5% evidences a complete mix for the "&amp;Tracer3&amp;" tracer.",IF(I42&lt;1,"A Chance Probability of less than 1% evidences an incomplete mix for the "&amp;Tracer3&amp;" tracer.","A Chance Probability between 1-5% evidences a marginal mix for the "&amp;Tracer3&amp;" tracer."))</f>
        <v>#DIV/0!</v>
      </c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ht="15">
      <c r="A48" s="2"/>
      <c r="B48" s="2"/>
      <c r="C48" s="11"/>
      <c r="D48" s="11"/>
      <c r="E48" s="11"/>
      <c r="F48" s="11"/>
      <c r="G48" s="11"/>
      <c r="H48" s="11"/>
      <c r="I48" s="11"/>
      <c r="J48" s="2"/>
    </row>
    <row r="49" spans="1:10" ht="15">
      <c r="A49" s="11"/>
      <c r="B49" s="11"/>
      <c r="C49" s="11"/>
      <c r="D49" s="11"/>
      <c r="E49" s="11"/>
      <c r="F49" s="11"/>
      <c r="G49" s="11"/>
      <c r="H49" s="11"/>
      <c r="I49" s="11"/>
      <c r="J49" s="2"/>
    </row>
    <row r="50" spans="1:10" ht="15">
      <c r="A50" s="11"/>
      <c r="B50" s="11"/>
      <c r="C50" s="11"/>
      <c r="D50" s="11"/>
      <c r="E50" s="11"/>
      <c r="F50" s="11"/>
      <c r="G50" s="11"/>
      <c r="H50" s="11"/>
      <c r="I50" s="11"/>
      <c r="J50" s="2"/>
    </row>
    <row r="51" spans="1:10" ht="37.5" customHeight="1">
      <c r="A51" s="2"/>
      <c r="B51" s="2"/>
      <c r="C51" s="109" t="s">
        <v>2</v>
      </c>
      <c r="D51" s="109"/>
      <c r="E51" s="109"/>
      <c r="F51" s="122">
        <f>Start!F20</f>
        <v>0</v>
      </c>
      <c r="G51" s="123"/>
      <c r="H51" s="123"/>
      <c r="I51" s="123"/>
      <c r="J51" s="123"/>
    </row>
    <row r="52" spans="1:10" ht="15">
      <c r="A52" s="11"/>
      <c r="B52" s="11"/>
      <c r="C52" s="11" t="s">
        <v>1</v>
      </c>
      <c r="D52" s="11"/>
      <c r="E52" s="11"/>
      <c r="F52" s="103">
        <f>Start!F21</f>
        <v>0</v>
      </c>
      <c r="G52" s="104"/>
      <c r="H52" s="104"/>
      <c r="I52" s="104"/>
      <c r="J52" s="104"/>
    </row>
    <row r="53" spans="1:10" ht="15">
      <c r="A53" s="2"/>
      <c r="B53" s="2"/>
      <c r="C53" s="109" t="s">
        <v>34</v>
      </c>
      <c r="D53" s="109"/>
      <c r="E53" s="109"/>
      <c r="F53" s="106">
        <f>Start!F22</f>
        <v>0</v>
      </c>
      <c r="G53" s="107"/>
      <c r="H53" s="107"/>
      <c r="I53" s="107"/>
      <c r="J53" s="107"/>
    </row>
    <row r="54" spans="1:10" ht="15">
      <c r="A54" s="11"/>
      <c r="B54" s="11"/>
      <c r="C54" s="11"/>
      <c r="D54" s="11"/>
      <c r="E54" s="11"/>
      <c r="F54" s="11"/>
      <c r="G54" s="11"/>
      <c r="H54" s="11"/>
      <c r="I54" s="11"/>
      <c r="J54" s="2"/>
    </row>
    <row r="55" spans="1:10" ht="15">
      <c r="A55" s="2"/>
      <c r="B55" s="2"/>
      <c r="C55" s="11"/>
      <c r="D55" s="11"/>
      <c r="E55" s="11"/>
      <c r="F55" s="11"/>
      <c r="G55" s="11"/>
      <c r="H55" s="11"/>
      <c r="I55" s="11"/>
      <c r="J55" s="2"/>
    </row>
    <row r="56" spans="1:9" ht="12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12">
      <c r="A57" s="55"/>
      <c r="B57" s="55"/>
      <c r="C57" s="55"/>
      <c r="D57" s="55"/>
      <c r="E57" s="55"/>
      <c r="F57" s="55"/>
      <c r="G57" s="55"/>
      <c r="H57" s="55"/>
      <c r="I57" s="55"/>
    </row>
    <row r="58" spans="1:9" ht="12">
      <c r="A58" s="55"/>
      <c r="B58" s="55"/>
      <c r="C58" s="55"/>
      <c r="D58" s="55"/>
      <c r="E58" s="55"/>
      <c r="F58" s="55"/>
      <c r="G58" s="55"/>
      <c r="H58" s="55"/>
      <c r="I58" s="55"/>
    </row>
    <row r="59" spans="1:9" ht="12">
      <c r="A59" s="55"/>
      <c r="B59" s="55"/>
      <c r="C59" s="55"/>
      <c r="D59" s="55"/>
      <c r="E59" s="55"/>
      <c r="F59" s="55"/>
      <c r="G59" s="55"/>
      <c r="H59" s="55"/>
      <c r="I59" s="55"/>
    </row>
  </sheetData>
  <sheetProtection password="F1EA" sheet="1" objects="1" scenarios="1" selectLockedCells="1"/>
  <mergeCells count="33">
    <mergeCell ref="F5:J5"/>
    <mergeCell ref="F7:J7"/>
    <mergeCell ref="F8:J8"/>
    <mergeCell ref="C38:F38"/>
    <mergeCell ref="C39:F39"/>
    <mergeCell ref="C40:F40"/>
    <mergeCell ref="C30:F30"/>
    <mergeCell ref="A1:J1"/>
    <mergeCell ref="A3:J3"/>
    <mergeCell ref="B9:J9"/>
    <mergeCell ref="A10:J10"/>
    <mergeCell ref="A16:J16"/>
    <mergeCell ref="C6:E6"/>
    <mergeCell ref="F6:J6"/>
    <mergeCell ref="C51:E51"/>
    <mergeCell ref="A46:J46"/>
    <mergeCell ref="A47:J47"/>
    <mergeCell ref="A44:J44"/>
    <mergeCell ref="C41:F41"/>
    <mergeCell ref="C31:F31"/>
    <mergeCell ref="C32:F32"/>
    <mergeCell ref="C33:F33"/>
    <mergeCell ref="C35:F35"/>
    <mergeCell ref="C53:E53"/>
    <mergeCell ref="F51:J51"/>
    <mergeCell ref="F52:J52"/>
    <mergeCell ref="F53:J53"/>
    <mergeCell ref="A22:J22"/>
    <mergeCell ref="C29:F29"/>
    <mergeCell ref="C42:F42"/>
    <mergeCell ref="A45:J45"/>
    <mergeCell ref="C36:F36"/>
    <mergeCell ref="C37:F37"/>
  </mergeCells>
  <conditionalFormatting sqref="A13:A15">
    <cfRule type="expression" priority="100" dxfId="130" stopIfTrue="1">
      <formula>ISNUMBER(SEARCH("Red",'Three Colors'!#REF!))</formula>
    </cfRule>
    <cfRule type="expression" priority="101" dxfId="9" stopIfTrue="1">
      <formula>ISNUMBER(SEARCH("blue",'Three Colors'!#REF!))</formula>
    </cfRule>
    <cfRule type="expression" priority="102" dxfId="158" stopIfTrue="1">
      <formula>ISNUMBER(SEARCH("Green",'Three Colors'!#REF!))</formula>
    </cfRule>
  </conditionalFormatting>
  <conditionalFormatting sqref="B13:J15">
    <cfRule type="expression" priority="103" dxfId="130" stopIfTrue="1">
      <formula>ISNUMBER(SEARCH("Red",'Three Colors'!#REF!))</formula>
    </cfRule>
    <cfRule type="expression" priority="104" dxfId="9" stopIfTrue="1">
      <formula>ISNUMBER(SEARCH("blue",'Three Colors'!#REF!))</formula>
    </cfRule>
    <cfRule type="expression" priority="105" dxfId="158" stopIfTrue="1">
      <formula>ISNUMBER(SEARCH("Green",'Three Colors'!#REF!))</formula>
    </cfRule>
  </conditionalFormatting>
  <conditionalFormatting sqref="A24">
    <cfRule type="expression" priority="109" dxfId="130" stopIfTrue="1">
      <formula>ISNUMBER(SEARCH("red",'Three Colors'!#REF!))</formula>
    </cfRule>
    <cfRule type="expression" priority="110" dxfId="9" stopIfTrue="1">
      <formula>ISNUMBER(SEARCH("blue",'Three Colors'!#REF!))</formula>
    </cfRule>
    <cfRule type="expression" priority="111" dxfId="8" stopIfTrue="1">
      <formula>ISNUMBER(SEARCH("orange",'Three Colors'!#REF!))</formula>
    </cfRule>
  </conditionalFormatting>
  <conditionalFormatting sqref="B24">
    <cfRule type="expression" priority="115" dxfId="130" stopIfTrue="1">
      <formula>ISNUMBER(SEARCH("red",'Three Colors'!#REF!))</formula>
    </cfRule>
    <cfRule type="expression" priority="116" dxfId="9" stopIfTrue="1">
      <formula>ISNUMBER(SEARCH("blue",'Three Colors'!#REF!))</formula>
    </cfRule>
    <cfRule type="expression" priority="117" dxfId="8" stopIfTrue="1">
      <formula>ISNUMBER(SEARCH("orange",'Three Colors'!#REF!))</formula>
    </cfRule>
  </conditionalFormatting>
  <conditionalFormatting sqref="C24">
    <cfRule type="expression" priority="121" dxfId="130" stopIfTrue="1">
      <formula>ISNUMBER(SEARCH("red",'Three Colors'!#REF!))</formula>
    </cfRule>
    <cfRule type="expression" priority="122" dxfId="9" stopIfTrue="1">
      <formula>ISNUMBER(SEARCH("blue",'Three Colors'!#REF!))</formula>
    </cfRule>
    <cfRule type="expression" priority="123" dxfId="8" stopIfTrue="1">
      <formula>ISNUMBER(SEARCH("orange",'Three Colors'!#REF!))</formula>
    </cfRule>
  </conditionalFormatting>
  <conditionalFormatting sqref="D24">
    <cfRule type="expression" priority="127" dxfId="130" stopIfTrue="1">
      <formula>ISNUMBER(SEARCH("red",'Three Colors'!#REF!))</formula>
    </cfRule>
    <cfRule type="expression" priority="128" dxfId="9" stopIfTrue="1">
      <formula>ISNUMBER(SEARCH("blue",'Three Colors'!#REF!))</formula>
    </cfRule>
    <cfRule type="expression" priority="129" dxfId="8" stopIfTrue="1">
      <formula>ISNUMBER(SEARCH("orange",'Three Colors'!#REF!))</formula>
    </cfRule>
  </conditionalFormatting>
  <conditionalFormatting sqref="E24">
    <cfRule type="expression" priority="133" dxfId="130" stopIfTrue="1">
      <formula>ISNUMBER(SEARCH("red",'Three Colors'!#REF!))</formula>
    </cfRule>
    <cfRule type="expression" priority="134" dxfId="9" stopIfTrue="1">
      <formula>ISNUMBER(SEARCH("blue",'Three Colors'!#REF!))</formula>
    </cfRule>
    <cfRule type="expression" priority="135" dxfId="8" stopIfTrue="1">
      <formula>ISNUMBER(SEARCH("orange",'Three Colors'!#REF!))</formula>
    </cfRule>
  </conditionalFormatting>
  <conditionalFormatting sqref="F24">
    <cfRule type="expression" priority="139" dxfId="130" stopIfTrue="1">
      <formula>ISNUMBER(SEARCH("red",'Three Colors'!#REF!))</formula>
    </cfRule>
    <cfRule type="expression" priority="140" dxfId="9" stopIfTrue="1">
      <formula>ISNUMBER(SEARCH("blue",'Three Colors'!#REF!))</formula>
    </cfRule>
    <cfRule type="expression" priority="141" dxfId="8" stopIfTrue="1">
      <formula>ISNUMBER(SEARCH("orange",'Three Colors'!#REF!))</formula>
    </cfRule>
  </conditionalFormatting>
  <conditionalFormatting sqref="G24">
    <cfRule type="expression" priority="145" dxfId="130" stopIfTrue="1">
      <formula>ISNUMBER(SEARCH("red",'Three Colors'!#REF!))</formula>
    </cfRule>
    <cfRule type="expression" priority="146" dxfId="9" stopIfTrue="1">
      <formula>ISNUMBER(SEARCH("blue",'Three Colors'!#REF!))</formula>
    </cfRule>
    <cfRule type="expression" priority="147" dxfId="8" stopIfTrue="1">
      <formula>ISNUMBER(SEARCH("orange",'Three Colors'!#REF!))</formula>
    </cfRule>
  </conditionalFormatting>
  <conditionalFormatting sqref="H24">
    <cfRule type="expression" priority="148" dxfId="130" stopIfTrue="1">
      <formula>ISNUMBER(SEARCH("red",'Three Colors'!#REF!))</formula>
    </cfRule>
    <cfRule type="expression" priority="149" dxfId="9" stopIfTrue="1">
      <formula>ISNUMBER(SEARCH("blue",'Three Colors'!#REF!))</formula>
    </cfRule>
    <cfRule type="expression" priority="150" dxfId="8" stopIfTrue="1">
      <formula>ISNUMBER(SEARCH("orange",'Three Colors'!#REF!))</formula>
    </cfRule>
  </conditionalFormatting>
  <conditionalFormatting sqref="I24">
    <cfRule type="expression" priority="157" dxfId="130" stopIfTrue="1">
      <formula>ISNUMBER(SEARCH("red",'Three Colors'!#REF!))</formula>
    </cfRule>
    <cfRule type="expression" priority="158" dxfId="9" stopIfTrue="1">
      <formula>ISNUMBER(SEARCH("blue",'Three Colors'!#REF!))</formula>
    </cfRule>
    <cfRule type="expression" priority="159" dxfId="8" stopIfTrue="1">
      <formula>ISNUMBER(SEARCH("orange",'Three Colors'!#REF!))</formula>
    </cfRule>
  </conditionalFormatting>
  <conditionalFormatting sqref="J24">
    <cfRule type="expression" priority="163" dxfId="130" stopIfTrue="1">
      <formula>ISNUMBER(SEARCH("red",'Three Colors'!#REF!))</formula>
    </cfRule>
    <cfRule type="expression" priority="164" dxfId="9" stopIfTrue="1">
      <formula>ISNUMBER(SEARCH("blue",'Three Colors'!#REF!))</formula>
    </cfRule>
    <cfRule type="expression" priority="165" dxfId="8" stopIfTrue="1">
      <formula>ISNUMBER(SEARCH("orange",'Three Colors'!#REF!))</formula>
    </cfRule>
  </conditionalFormatting>
  <conditionalFormatting sqref="A18 A12">
    <cfRule type="expression" priority="169" dxfId="10" stopIfTrue="1">
      <formula>ISNUMBER(SEARCH("red",'Three Colors'!#REF!))</formula>
    </cfRule>
    <cfRule type="expression" priority="170" dxfId="9" stopIfTrue="1">
      <formula>ISNUMBER(SEARCH("blue",'Three Colors'!#REF!))</formula>
    </cfRule>
    <cfRule type="expression" priority="171" dxfId="8" stopIfTrue="1">
      <formula>ISNUMBER(SEARCH("orange",'Three Colors'!#REF!))</formula>
    </cfRule>
  </conditionalFormatting>
  <conditionalFormatting sqref="B18 B12">
    <cfRule type="expression" priority="175" dxfId="10" stopIfTrue="1">
      <formula>ISNUMBER(SEARCH("red",'Three Colors'!#REF!))</formula>
    </cfRule>
    <cfRule type="expression" priority="176" dxfId="9" stopIfTrue="1">
      <formula>ISNUMBER(SEARCH("blue",'Three Colors'!#REF!))</formula>
    </cfRule>
    <cfRule type="expression" priority="177" dxfId="8" stopIfTrue="1">
      <formula>ISNUMBER(SEARCH("orange",'Three Colors'!#REF!))</formula>
    </cfRule>
  </conditionalFormatting>
  <conditionalFormatting sqref="C18 C12">
    <cfRule type="expression" priority="181" dxfId="10" stopIfTrue="1">
      <formula>ISNUMBER(SEARCH("red",'Three Colors'!#REF!))</formula>
    </cfRule>
    <cfRule type="expression" priority="182" dxfId="9" stopIfTrue="1">
      <formula>ISNUMBER(SEARCH("blue",'Three Colors'!#REF!))</formula>
    </cfRule>
    <cfRule type="expression" priority="183" dxfId="8" stopIfTrue="1">
      <formula>ISNUMBER(SEARCH("orange",'Three Colors'!#REF!))</formula>
    </cfRule>
  </conditionalFormatting>
  <conditionalFormatting sqref="D18 D12">
    <cfRule type="expression" priority="187" dxfId="10" stopIfTrue="1">
      <formula>ISNUMBER(SEARCH("red",'Three Colors'!#REF!))</formula>
    </cfRule>
    <cfRule type="expression" priority="188" dxfId="9" stopIfTrue="1">
      <formula>ISNUMBER(SEARCH("blue",'Three Colors'!#REF!))</formula>
    </cfRule>
    <cfRule type="expression" priority="189" dxfId="8" stopIfTrue="1">
      <formula>ISNUMBER(SEARCH("orange",'Three Colors'!#REF!))</formula>
    </cfRule>
  </conditionalFormatting>
  <conditionalFormatting sqref="E18 E12">
    <cfRule type="expression" priority="193" dxfId="10" stopIfTrue="1">
      <formula>ISNUMBER(SEARCH("red",'Three Colors'!#REF!))</formula>
    </cfRule>
    <cfRule type="expression" priority="194" dxfId="9" stopIfTrue="1">
      <formula>ISNUMBER(SEARCH("blue",'Three Colors'!#REF!))</formula>
    </cfRule>
    <cfRule type="expression" priority="195" dxfId="8" stopIfTrue="1">
      <formula>ISNUMBER(SEARCH("orange",'Three Colors'!#REF!))</formula>
    </cfRule>
  </conditionalFormatting>
  <conditionalFormatting sqref="F18 F12">
    <cfRule type="expression" priority="199" dxfId="10" stopIfTrue="1">
      <formula>ISNUMBER(SEARCH("red",'Three Colors'!#REF!))</formula>
    </cfRule>
    <cfRule type="expression" priority="200" dxfId="9" stopIfTrue="1">
      <formula>ISNUMBER(SEARCH("blue",'Three Colors'!#REF!))</formula>
    </cfRule>
    <cfRule type="expression" priority="201" dxfId="8" stopIfTrue="1">
      <formula>ISNUMBER(SEARCH("orange",'Three Colors'!#REF!))</formula>
    </cfRule>
  </conditionalFormatting>
  <conditionalFormatting sqref="G18 G12">
    <cfRule type="expression" priority="205" dxfId="10" stopIfTrue="1">
      <formula>ISNUMBER(SEARCH("red",'Three Colors'!#REF!))</formula>
    </cfRule>
    <cfRule type="expression" priority="206" dxfId="9" stopIfTrue="1">
      <formula>ISNUMBER(SEARCH("blue",'Three Colors'!#REF!))</formula>
    </cfRule>
    <cfRule type="expression" priority="207" dxfId="8" stopIfTrue="1">
      <formula>ISNUMBER(SEARCH("orange",'Three Colors'!#REF!))</formula>
    </cfRule>
  </conditionalFormatting>
  <conditionalFormatting sqref="H18 H12">
    <cfRule type="expression" priority="211" dxfId="10" stopIfTrue="1">
      <formula>ISNUMBER(SEARCH("red",'Three Colors'!#REF!))</formula>
    </cfRule>
    <cfRule type="expression" priority="212" dxfId="9" stopIfTrue="1">
      <formula>ISNUMBER(SEARCH("blue",'Three Colors'!#REF!))</formula>
    </cfRule>
    <cfRule type="expression" priority="213" dxfId="8" stopIfTrue="1">
      <formula>ISNUMBER(SEARCH("orange",'Three Colors'!#REF!))</formula>
    </cfRule>
  </conditionalFormatting>
  <conditionalFormatting sqref="I18 I12">
    <cfRule type="expression" priority="217" dxfId="10" stopIfTrue="1">
      <formula>ISNUMBER(SEARCH("red",'Three Colors'!#REF!))</formula>
    </cfRule>
    <cfRule type="expression" priority="218" dxfId="9" stopIfTrue="1">
      <formula>ISNUMBER(SEARCH("blue",'Three Colors'!#REF!))</formula>
    </cfRule>
    <cfRule type="expression" priority="219" dxfId="8" stopIfTrue="1">
      <formula>ISNUMBER(SEARCH("orange",'Three Colors'!#REF!))</formula>
    </cfRule>
  </conditionalFormatting>
  <conditionalFormatting sqref="J18 J12">
    <cfRule type="expression" priority="223" dxfId="10" stopIfTrue="1">
      <formula>ISNUMBER(SEARCH("red",'Three Colors'!#REF!))</formula>
    </cfRule>
    <cfRule type="expression" priority="224" dxfId="9" stopIfTrue="1">
      <formula>ISNUMBER(SEARCH("blue",'Three Colors'!#REF!))</formula>
    </cfRule>
    <cfRule type="expression" priority="225" dxfId="8" stopIfTrue="1">
      <formula>ISNUMBER(SEARCH("orange",'Three Colors'!#REF!))</formula>
    </cfRule>
  </conditionalFormatting>
  <conditionalFormatting sqref="A11">
    <cfRule type="expression" priority="70" dxfId="10" stopIfTrue="1">
      <formula>ISNUMBER(SEARCH("red",'Three Colors'!#REF!))</formula>
    </cfRule>
    <cfRule type="expression" priority="71" dxfId="9" stopIfTrue="1">
      <formula>ISNUMBER(SEARCH("blue",'Three Colors'!#REF!))</formula>
    </cfRule>
    <cfRule type="expression" priority="72" dxfId="8" stopIfTrue="1">
      <formula>ISNUMBER(SEARCH("orange",'Three Colors'!#REF!))</formula>
    </cfRule>
  </conditionalFormatting>
  <conditionalFormatting sqref="B11">
    <cfRule type="expression" priority="73" dxfId="10" stopIfTrue="1">
      <formula>ISNUMBER(SEARCH("red",'Three Colors'!#REF!))</formula>
    </cfRule>
    <cfRule type="expression" priority="74" dxfId="9" stopIfTrue="1">
      <formula>ISNUMBER(SEARCH("blue",'Three Colors'!#REF!))</formula>
    </cfRule>
    <cfRule type="expression" priority="75" dxfId="8" stopIfTrue="1">
      <formula>ISNUMBER(SEARCH("orange",'Three Colors'!#REF!))</formula>
    </cfRule>
  </conditionalFormatting>
  <conditionalFormatting sqref="C11">
    <cfRule type="expression" priority="76" dxfId="10" stopIfTrue="1">
      <formula>ISNUMBER(SEARCH("red",'Three Colors'!#REF!))</formula>
    </cfRule>
    <cfRule type="expression" priority="77" dxfId="9" stopIfTrue="1">
      <formula>ISNUMBER(SEARCH("blue",'Three Colors'!#REF!))</formula>
    </cfRule>
    <cfRule type="expression" priority="78" dxfId="8" stopIfTrue="1">
      <formula>ISNUMBER(SEARCH("orange",'Three Colors'!#REF!))</formula>
    </cfRule>
  </conditionalFormatting>
  <conditionalFormatting sqref="D11">
    <cfRule type="expression" priority="79" dxfId="10" stopIfTrue="1">
      <formula>ISNUMBER(SEARCH("red",'Three Colors'!#REF!))</formula>
    </cfRule>
    <cfRule type="expression" priority="80" dxfId="9" stopIfTrue="1">
      <formula>ISNUMBER(SEARCH("blue",'Three Colors'!#REF!))</formula>
    </cfRule>
    <cfRule type="expression" priority="81" dxfId="8" stopIfTrue="1">
      <formula>ISNUMBER(SEARCH("orange",'Three Colors'!#REF!))</formula>
    </cfRule>
  </conditionalFormatting>
  <conditionalFormatting sqref="E11">
    <cfRule type="expression" priority="82" dxfId="10" stopIfTrue="1">
      <formula>ISNUMBER(SEARCH("red",'Three Colors'!#REF!))</formula>
    </cfRule>
    <cfRule type="expression" priority="83" dxfId="9" stopIfTrue="1">
      <formula>ISNUMBER(SEARCH("blue",'Three Colors'!#REF!))</formula>
    </cfRule>
    <cfRule type="expression" priority="84" dxfId="8" stopIfTrue="1">
      <formula>ISNUMBER(SEARCH("orange",'Three Colors'!#REF!))</formula>
    </cfRule>
  </conditionalFormatting>
  <conditionalFormatting sqref="F11">
    <cfRule type="expression" priority="85" dxfId="10" stopIfTrue="1">
      <formula>ISNUMBER(SEARCH("red",'Three Colors'!#REF!))</formula>
    </cfRule>
    <cfRule type="expression" priority="86" dxfId="9" stopIfTrue="1">
      <formula>ISNUMBER(SEARCH("blue",'Three Colors'!#REF!))</formula>
    </cfRule>
    <cfRule type="expression" priority="87" dxfId="8" stopIfTrue="1">
      <formula>ISNUMBER(SEARCH("orange",'Three Colors'!#REF!))</formula>
    </cfRule>
  </conditionalFormatting>
  <conditionalFormatting sqref="G11">
    <cfRule type="expression" priority="88" dxfId="10" stopIfTrue="1">
      <formula>ISNUMBER(SEARCH("red",'Three Colors'!#REF!))</formula>
    </cfRule>
    <cfRule type="expression" priority="89" dxfId="9" stopIfTrue="1">
      <formula>ISNUMBER(SEARCH("blue",'Three Colors'!#REF!))</formula>
    </cfRule>
    <cfRule type="expression" priority="90" dxfId="8" stopIfTrue="1">
      <formula>ISNUMBER(SEARCH("orange",'Three Colors'!#REF!))</formula>
    </cfRule>
  </conditionalFormatting>
  <conditionalFormatting sqref="H11">
    <cfRule type="expression" priority="91" dxfId="10" stopIfTrue="1">
      <formula>ISNUMBER(SEARCH("red",'Three Colors'!#REF!))</formula>
    </cfRule>
    <cfRule type="expression" priority="92" dxfId="9" stopIfTrue="1">
      <formula>ISNUMBER(SEARCH("blue",'Three Colors'!#REF!))</formula>
    </cfRule>
    <cfRule type="expression" priority="93" dxfId="8" stopIfTrue="1">
      <formula>ISNUMBER(SEARCH("orange",'Three Colors'!#REF!))</formula>
    </cfRule>
  </conditionalFormatting>
  <conditionalFormatting sqref="I11">
    <cfRule type="expression" priority="94" dxfId="10" stopIfTrue="1">
      <formula>ISNUMBER(SEARCH("red",'Three Colors'!#REF!))</formula>
    </cfRule>
    <cfRule type="expression" priority="95" dxfId="9" stopIfTrue="1">
      <formula>ISNUMBER(SEARCH("blue",'Three Colors'!#REF!))</formula>
    </cfRule>
    <cfRule type="expression" priority="96" dxfId="8" stopIfTrue="1">
      <formula>ISNUMBER(SEARCH("orange",'Three Colors'!#REF!))</formula>
    </cfRule>
  </conditionalFormatting>
  <conditionalFormatting sqref="J11">
    <cfRule type="expression" priority="97" dxfId="10" stopIfTrue="1">
      <formula>ISNUMBER(SEARCH("red",'Three Colors'!#REF!))</formula>
    </cfRule>
    <cfRule type="expression" priority="98" dxfId="9" stopIfTrue="1">
      <formula>ISNUMBER(SEARCH("blue",'Three Colors'!#REF!))</formula>
    </cfRule>
    <cfRule type="expression" priority="99" dxfId="8" stopIfTrue="1">
      <formula>ISNUMBER(SEARCH("orange",'Three Colors'!#REF!))</formula>
    </cfRule>
  </conditionalFormatting>
  <conditionalFormatting sqref="A17">
    <cfRule type="expression" priority="40" dxfId="10" stopIfTrue="1">
      <formula>ISNUMBER(SEARCH("red",'Three Colors'!#REF!))</formula>
    </cfRule>
    <cfRule type="expression" priority="41" dxfId="9" stopIfTrue="1">
      <formula>ISNUMBER(SEARCH("blue",'Three Colors'!#REF!))</formula>
    </cfRule>
    <cfRule type="expression" priority="42" dxfId="8" stopIfTrue="1">
      <formula>ISNUMBER(SEARCH("orange",'Three Colors'!#REF!))</formula>
    </cfRule>
  </conditionalFormatting>
  <conditionalFormatting sqref="B17">
    <cfRule type="expression" priority="43" dxfId="10" stopIfTrue="1">
      <formula>ISNUMBER(SEARCH("red",'Three Colors'!#REF!))</formula>
    </cfRule>
    <cfRule type="expression" priority="44" dxfId="9" stopIfTrue="1">
      <formula>ISNUMBER(SEARCH("blue",'Three Colors'!#REF!))</formula>
    </cfRule>
    <cfRule type="expression" priority="45" dxfId="8" stopIfTrue="1">
      <formula>ISNUMBER(SEARCH("orange",'Three Colors'!#REF!))</formula>
    </cfRule>
  </conditionalFormatting>
  <conditionalFormatting sqref="C17">
    <cfRule type="expression" priority="46" dxfId="10" stopIfTrue="1">
      <formula>ISNUMBER(SEARCH("red",'Three Colors'!#REF!))</formula>
    </cfRule>
    <cfRule type="expression" priority="47" dxfId="9" stopIfTrue="1">
      <formula>ISNUMBER(SEARCH("blue",'Three Colors'!#REF!))</formula>
    </cfRule>
    <cfRule type="expression" priority="48" dxfId="8" stopIfTrue="1">
      <formula>ISNUMBER(SEARCH("orange",'Three Colors'!#REF!))</formula>
    </cfRule>
  </conditionalFormatting>
  <conditionalFormatting sqref="D17">
    <cfRule type="expression" priority="49" dxfId="10" stopIfTrue="1">
      <formula>ISNUMBER(SEARCH("red",'Three Colors'!#REF!))</formula>
    </cfRule>
    <cfRule type="expression" priority="50" dxfId="9" stopIfTrue="1">
      <formula>ISNUMBER(SEARCH("blue",'Three Colors'!#REF!))</formula>
    </cfRule>
    <cfRule type="expression" priority="51" dxfId="8" stopIfTrue="1">
      <formula>ISNUMBER(SEARCH("orange",'Three Colors'!#REF!))</formula>
    </cfRule>
  </conditionalFormatting>
  <conditionalFormatting sqref="E17">
    <cfRule type="expression" priority="52" dxfId="10" stopIfTrue="1">
      <formula>ISNUMBER(SEARCH("red",'Three Colors'!#REF!))</formula>
    </cfRule>
    <cfRule type="expression" priority="53" dxfId="9" stopIfTrue="1">
      <formula>ISNUMBER(SEARCH("blue",'Three Colors'!#REF!))</formula>
    </cfRule>
    <cfRule type="expression" priority="54" dxfId="8" stopIfTrue="1">
      <formula>ISNUMBER(SEARCH("orange",'Three Colors'!#REF!))</formula>
    </cfRule>
  </conditionalFormatting>
  <conditionalFormatting sqref="F17">
    <cfRule type="expression" priority="55" dxfId="10" stopIfTrue="1">
      <formula>ISNUMBER(SEARCH("red",'Three Colors'!#REF!))</formula>
    </cfRule>
    <cfRule type="expression" priority="56" dxfId="9" stopIfTrue="1">
      <formula>ISNUMBER(SEARCH("blue",'Three Colors'!#REF!))</formula>
    </cfRule>
    <cfRule type="expression" priority="57" dxfId="8" stopIfTrue="1">
      <formula>ISNUMBER(SEARCH("orange",'Three Colors'!#REF!))</formula>
    </cfRule>
  </conditionalFormatting>
  <conditionalFormatting sqref="G17">
    <cfRule type="expression" priority="58" dxfId="10" stopIfTrue="1">
      <formula>ISNUMBER(SEARCH("red",'Three Colors'!#REF!))</formula>
    </cfRule>
    <cfRule type="expression" priority="59" dxfId="9" stopIfTrue="1">
      <formula>ISNUMBER(SEARCH("blue",'Three Colors'!#REF!))</formula>
    </cfRule>
    <cfRule type="expression" priority="60" dxfId="8" stopIfTrue="1">
      <formula>ISNUMBER(SEARCH("orange",'Three Colors'!#REF!))</formula>
    </cfRule>
  </conditionalFormatting>
  <conditionalFormatting sqref="H17">
    <cfRule type="expression" priority="61" dxfId="10" stopIfTrue="1">
      <formula>ISNUMBER(SEARCH("red",'Three Colors'!#REF!))</formula>
    </cfRule>
    <cfRule type="expression" priority="62" dxfId="9" stopIfTrue="1">
      <formula>ISNUMBER(SEARCH("blue",'Three Colors'!#REF!))</formula>
    </cfRule>
    <cfRule type="expression" priority="63" dxfId="8" stopIfTrue="1">
      <formula>ISNUMBER(SEARCH("orange",'Three Colors'!#REF!))</formula>
    </cfRule>
  </conditionalFormatting>
  <conditionalFormatting sqref="I17">
    <cfRule type="expression" priority="64" dxfId="10" stopIfTrue="1">
      <formula>ISNUMBER(SEARCH("red",'Three Colors'!#REF!))</formula>
    </cfRule>
    <cfRule type="expression" priority="65" dxfId="9" stopIfTrue="1">
      <formula>ISNUMBER(SEARCH("blue",'Three Colors'!#REF!))</formula>
    </cfRule>
    <cfRule type="expression" priority="66" dxfId="8" stopIfTrue="1">
      <formula>ISNUMBER(SEARCH("orange",'Three Colors'!#REF!))</formula>
    </cfRule>
  </conditionalFormatting>
  <conditionalFormatting sqref="J17">
    <cfRule type="expression" priority="67" dxfId="10" stopIfTrue="1">
      <formula>ISNUMBER(SEARCH("red",'Three Colors'!#REF!))</formula>
    </cfRule>
    <cfRule type="expression" priority="68" dxfId="9" stopIfTrue="1">
      <formula>ISNUMBER(SEARCH("blue",'Three Colors'!#REF!))</formula>
    </cfRule>
    <cfRule type="expression" priority="69" dxfId="8" stopIfTrue="1">
      <formula>ISNUMBER(SEARCH("orange",'Three Colors'!#REF!))</formula>
    </cfRule>
  </conditionalFormatting>
  <conditionalFormatting sqref="A23">
    <cfRule type="expression" priority="10" dxfId="10" stopIfTrue="1">
      <formula>ISNUMBER(SEARCH("red",'Three Colors'!#REF!))</formula>
    </cfRule>
    <cfRule type="expression" priority="11" dxfId="9" stopIfTrue="1">
      <formula>ISNUMBER(SEARCH("blue",'Three Colors'!#REF!))</formula>
    </cfRule>
    <cfRule type="expression" priority="12" dxfId="8" stopIfTrue="1">
      <formula>ISNUMBER(SEARCH("orange",'Three Colors'!#REF!))</formula>
    </cfRule>
  </conditionalFormatting>
  <conditionalFormatting sqref="B23">
    <cfRule type="expression" priority="13" dxfId="10" stopIfTrue="1">
      <formula>ISNUMBER(SEARCH("red",'Three Colors'!#REF!))</formula>
    </cfRule>
    <cfRule type="expression" priority="14" dxfId="9" stopIfTrue="1">
      <formula>ISNUMBER(SEARCH("blue",'Three Colors'!#REF!))</formula>
    </cfRule>
    <cfRule type="expression" priority="15" dxfId="8" stopIfTrue="1">
      <formula>ISNUMBER(SEARCH("orange",'Three Colors'!#REF!))</formula>
    </cfRule>
  </conditionalFormatting>
  <conditionalFormatting sqref="C23">
    <cfRule type="expression" priority="16" dxfId="10" stopIfTrue="1">
      <formula>ISNUMBER(SEARCH("red",'Three Colors'!#REF!))</formula>
    </cfRule>
    <cfRule type="expression" priority="17" dxfId="9" stopIfTrue="1">
      <formula>ISNUMBER(SEARCH("blue",'Three Colors'!#REF!))</formula>
    </cfRule>
    <cfRule type="expression" priority="18" dxfId="8" stopIfTrue="1">
      <formula>ISNUMBER(SEARCH("orange",'Three Colors'!#REF!))</formula>
    </cfRule>
  </conditionalFormatting>
  <conditionalFormatting sqref="D23">
    <cfRule type="expression" priority="19" dxfId="10" stopIfTrue="1">
      <formula>ISNUMBER(SEARCH("red",'Three Colors'!#REF!))</formula>
    </cfRule>
    <cfRule type="expression" priority="20" dxfId="9" stopIfTrue="1">
      <formula>ISNUMBER(SEARCH("blue",'Three Colors'!#REF!))</formula>
    </cfRule>
    <cfRule type="expression" priority="21" dxfId="8" stopIfTrue="1">
      <formula>ISNUMBER(SEARCH("orange",'Three Colors'!#REF!))</formula>
    </cfRule>
  </conditionalFormatting>
  <conditionalFormatting sqref="E23">
    <cfRule type="expression" priority="22" dxfId="10" stopIfTrue="1">
      <formula>ISNUMBER(SEARCH("red",'Three Colors'!#REF!))</formula>
    </cfRule>
    <cfRule type="expression" priority="23" dxfId="9" stopIfTrue="1">
      <formula>ISNUMBER(SEARCH("blue",'Three Colors'!#REF!))</formula>
    </cfRule>
    <cfRule type="expression" priority="24" dxfId="8" stopIfTrue="1">
      <formula>ISNUMBER(SEARCH("orange",'Three Colors'!#REF!))</formula>
    </cfRule>
  </conditionalFormatting>
  <conditionalFormatting sqref="F23">
    <cfRule type="expression" priority="25" dxfId="10" stopIfTrue="1">
      <formula>ISNUMBER(SEARCH("red",'Three Colors'!#REF!))</formula>
    </cfRule>
    <cfRule type="expression" priority="26" dxfId="9" stopIfTrue="1">
      <formula>ISNUMBER(SEARCH("blue",'Three Colors'!#REF!))</formula>
    </cfRule>
    <cfRule type="expression" priority="27" dxfId="8" stopIfTrue="1">
      <formula>ISNUMBER(SEARCH("orange",'Three Colors'!#REF!))</formula>
    </cfRule>
  </conditionalFormatting>
  <conditionalFormatting sqref="G23">
    <cfRule type="expression" priority="28" dxfId="10" stopIfTrue="1">
      <formula>ISNUMBER(SEARCH("red",'Three Colors'!#REF!))</formula>
    </cfRule>
    <cfRule type="expression" priority="29" dxfId="9" stopIfTrue="1">
      <formula>ISNUMBER(SEARCH("blue",'Three Colors'!#REF!))</formula>
    </cfRule>
    <cfRule type="expression" priority="30" dxfId="8" stopIfTrue="1">
      <formula>ISNUMBER(SEARCH("orange",'Three Colors'!#REF!))</formula>
    </cfRule>
  </conditionalFormatting>
  <conditionalFormatting sqref="H23">
    <cfRule type="expression" priority="31" dxfId="10" stopIfTrue="1">
      <formula>ISNUMBER(SEARCH("red",'Three Colors'!#REF!))</formula>
    </cfRule>
    <cfRule type="expression" priority="32" dxfId="9" stopIfTrue="1">
      <formula>ISNUMBER(SEARCH("blue",'Three Colors'!#REF!))</formula>
    </cfRule>
    <cfRule type="expression" priority="33" dxfId="8" stopIfTrue="1">
      <formula>ISNUMBER(SEARCH("orange",'Three Colors'!#REF!))</formula>
    </cfRule>
  </conditionalFormatting>
  <conditionalFormatting sqref="I23">
    <cfRule type="expression" priority="34" dxfId="10" stopIfTrue="1">
      <formula>ISNUMBER(SEARCH("red",'Three Colors'!#REF!))</formula>
    </cfRule>
    <cfRule type="expression" priority="35" dxfId="9" stopIfTrue="1">
      <formula>ISNUMBER(SEARCH("blue",'Three Colors'!#REF!))</formula>
    </cfRule>
    <cfRule type="expression" priority="36" dxfId="8" stopIfTrue="1">
      <formula>ISNUMBER(SEARCH("orange",'Three Colors'!#REF!))</formula>
    </cfRule>
  </conditionalFormatting>
  <conditionalFormatting sqref="J23">
    <cfRule type="expression" priority="37" dxfId="10" stopIfTrue="1">
      <formula>ISNUMBER(SEARCH("red",'Three Colors'!#REF!))</formula>
    </cfRule>
    <cfRule type="expression" priority="38" dxfId="9" stopIfTrue="1">
      <formula>ISNUMBER(SEARCH("blue",'Three Colors'!#REF!))</formula>
    </cfRule>
    <cfRule type="expression" priority="39" dxfId="8" stopIfTrue="1">
      <formula>ISNUMBER(SEARCH("orange",'Three Colors'!#REF!))</formula>
    </cfRule>
  </conditionalFormatting>
  <conditionalFormatting sqref="A10:J10 A16:J16 A22:J22 G29:I29">
    <cfRule type="containsText" priority="8" dxfId="3" operator="containsText" text="red">
      <formula>NOT(ISERROR(SEARCH("red",'Three Colors'!A10)))</formula>
    </cfRule>
  </conditionalFormatting>
  <conditionalFormatting sqref="A10:J10 A16:J16 A22:J22 G29:I29">
    <cfRule type="containsText" priority="7" dxfId="0" operator="containsText" text="green">
      <formula>NOT(ISERROR(SEARCH("green",'Three Colors'!A10)))</formula>
    </cfRule>
  </conditionalFormatting>
  <conditionalFormatting sqref="A10:J10 A16:J16 A22:J22 G29:I29">
    <cfRule type="containsText" priority="6" dxfId="1" operator="containsText" text="orange">
      <formula>NOT(ISERROR(SEARCH("orange",'Three Colors'!A10)))</formula>
    </cfRule>
  </conditionalFormatting>
  <conditionalFormatting sqref="A10:J10 A16:J16 A22:J22 G29:I29">
    <cfRule type="containsText" priority="5" dxfId="2" operator="containsText" text="blue">
      <formula>NOT(ISERROR(SEARCH("blue",'Three Colors'!A10)))</formula>
    </cfRule>
  </conditionalFormatting>
  <conditionalFormatting sqref="A45:J47">
    <cfRule type="containsText" priority="1" dxfId="3" operator="containsText" text="red">
      <formula>NOT(ISERROR(SEARCH("red",'Three Colors'!A45)))</formula>
    </cfRule>
    <cfRule type="containsText" priority="2" dxfId="2" operator="containsText" text="blue">
      <formula>NOT(ISERROR(SEARCH("blue",'Three Colors'!A45)))</formula>
    </cfRule>
    <cfRule type="containsText" priority="3" dxfId="1" operator="containsText" text="orange">
      <formula>NOT(ISERROR(SEARCH("orange",'Three Colors'!A45)))</formula>
    </cfRule>
    <cfRule type="containsText" priority="4" dxfId="0" operator="containsText" text="green">
      <formula>NOT(ISERROR(SEARCH("green",'Three Colors'!A45)))</formula>
    </cfRule>
  </conditionalFormatting>
  <printOptions/>
  <pageMargins left="0.7" right="0.7" top="0.75" bottom="0.75" header="0.3" footer="0.3"/>
  <pageSetup horizontalDpi="600" verticalDpi="600" orientation="portrait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Micro-Tracers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2014-12-02T19:34:32Z</cp:lastPrinted>
  <dcterms:created xsi:type="dcterms:W3CDTF">2003-11-06T02:58:58Z</dcterms:created>
  <dcterms:modified xsi:type="dcterms:W3CDTF">2014-12-02T19:49:55Z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-1950927362</vt:i4>
  </property>
  <property fmtid="{D5CDD505-2E9C-101B-9397-08002B2CF9AE}" pid="3" name="_EmailSubject">
    <vt:lpwstr/>
  </property>
  <property fmtid="{D5CDD505-2E9C-101B-9397-08002B2CF9AE}" pid="4" name="_AuthorEmail">
    <vt:lpwstr>Mostafa@Anresco.com</vt:lpwstr>
  </property>
  <property fmtid="{D5CDD505-2E9C-101B-9397-08002B2CF9AE}" pid="5" name="_AuthorEmailDisplayName">
    <vt:lpwstr>Mostafa</vt:lpwstr>
  </property>
  <property fmtid="{D5CDD505-2E9C-101B-9397-08002B2CF9AE}" pid="6" name="_PreviousAdHocReviewCycleID">
    <vt:i4>-1950927362</vt:i4>
  </property>
  <property fmtid="{D5CDD505-2E9C-101B-9397-08002B2CF9AE}" pid="7" name="_ReviewingToolsShownOnce">
    <vt:lpwstr/>
  </property>
</Properties>
</file>